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1727"/>
  <workbookPr codeName="EstaPasta_de_trabalho" defaultThemeVersion="124226"/>
  <mc:AlternateContent xmlns:mc="http://schemas.openxmlformats.org/markup-compatibility/2006">
    <mc:Choice Requires="x15">
      <x15ac:absPath xmlns:x15ac="http://schemas.microsoft.com/office/spreadsheetml/2010/11/ac" url="C:\Users\Aluno24\Desktop\Aula 02 - Dashboard\"/>
    </mc:Choice>
  </mc:AlternateContent>
  <xr:revisionPtr revIDLastSave="0" documentId="8_{F8B40B83-0ECA-4127-9BF2-8D62055D82F4}" xr6:coauthVersionLast="43" xr6:coauthVersionMax="43" xr10:uidLastSave="{00000000-0000-0000-0000-000000000000}"/>
  <bookViews>
    <workbookView xWindow="-60" yWindow="-60" windowWidth="15480" windowHeight="10980" firstSheet="1" activeTab="2" xr2:uid="{00000000-000D-0000-FFFF-FFFF00000000}"/>
  </bookViews>
  <sheets>
    <sheet name="Ajuda" sheetId="4" state="hidden" r:id="rId1"/>
    <sheet name="Dashboard" sheetId="10" r:id="rId2"/>
    <sheet name="Planilha1" sheetId="11" r:id="rId3"/>
    <sheet name="Vínculo" sheetId="8" r:id="rId4"/>
    <sheet name="Dados" sheetId="7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A6" i="10" l="1"/>
  <c r="A1" i="10"/>
  <c r="G11" i="8"/>
  <c r="H11" i="8" s="1"/>
  <c r="C25" i="8" s="1"/>
  <c r="G12" i="8"/>
  <c r="H12" i="8" s="1"/>
  <c r="C26" i="8" s="1"/>
  <c r="G13" i="8"/>
  <c r="H13" i="8" s="1"/>
  <c r="C27" i="8" s="1"/>
  <c r="G14" i="8"/>
  <c r="H14" i="8" s="1"/>
  <c r="C28" i="8" s="1"/>
  <c r="G15" i="8"/>
  <c r="H15" i="8" s="1"/>
  <c r="C29" i="8" s="1"/>
  <c r="G16" i="8"/>
  <c r="H16" i="8" s="1"/>
  <c r="C30" i="8" s="1"/>
  <c r="G17" i="8"/>
  <c r="H17" i="8" s="1"/>
  <c r="C31" i="8" s="1"/>
  <c r="G18" i="8"/>
  <c r="H18" i="8" s="1"/>
  <c r="C32" i="8" s="1"/>
  <c r="G19" i="8"/>
  <c r="H19" i="8" s="1"/>
  <c r="C33" i="8" s="1"/>
  <c r="G20" i="8"/>
  <c r="H20" i="8" s="1"/>
  <c r="C34" i="8" s="1"/>
  <c r="G21" i="8"/>
  <c r="H21" i="8" s="1"/>
  <c r="C35" i="8" s="1"/>
  <c r="G22" i="8"/>
  <c r="H22" i="8" s="1"/>
  <c r="C36" i="8" s="1"/>
  <c r="G23" i="8"/>
  <c r="H23" i="8" s="1"/>
  <c r="C37" i="8" s="1"/>
  <c r="G24" i="8"/>
  <c r="H24" i="8" s="1"/>
  <c r="C38" i="8" s="1"/>
  <c r="G25" i="8"/>
  <c r="H25" i="8" s="1"/>
  <c r="C39" i="8" s="1"/>
  <c r="G26" i="8"/>
  <c r="H26" i="8" s="1"/>
  <c r="C40" i="8" s="1"/>
  <c r="G27" i="8"/>
  <c r="H27" i="8" s="1"/>
  <c r="C41" i="8" s="1"/>
  <c r="G28" i="8"/>
  <c r="H28" i="8" s="1"/>
  <c r="C42" i="8" s="1"/>
  <c r="G29" i="8"/>
  <c r="H29" i="8" s="1"/>
  <c r="C43" i="8" s="1"/>
  <c r="G30" i="8"/>
  <c r="H30" i="8" s="1"/>
  <c r="C44" i="8" s="1"/>
  <c r="G31" i="8"/>
  <c r="H31" i="8" s="1"/>
  <c r="C45" i="8" s="1"/>
  <c r="G32" i="8"/>
  <c r="H32" i="8" s="1"/>
  <c r="C46" i="8" s="1"/>
  <c r="G33" i="8"/>
  <c r="H33" i="8" s="1"/>
  <c r="C47" i="8" s="1"/>
  <c r="G34" i="8"/>
  <c r="H34" i="8" s="1"/>
  <c r="C48" i="8" s="1"/>
  <c r="G35" i="8"/>
  <c r="H35" i="8" s="1"/>
  <c r="C49" i="8" s="1"/>
  <c r="G36" i="8"/>
  <c r="H36" i="8" s="1"/>
  <c r="C50" i="8" s="1"/>
  <c r="G37" i="8"/>
  <c r="H37" i="8" s="1"/>
  <c r="C51" i="8" s="1"/>
  <c r="G38" i="8"/>
  <c r="H38" i="8" s="1"/>
  <c r="C52" i="8" s="1"/>
  <c r="G39" i="8"/>
  <c r="H39" i="8" s="1"/>
  <c r="C53" i="8" s="1"/>
  <c r="G40" i="8"/>
  <c r="H40" i="8" s="1"/>
  <c r="C54" i="8" s="1"/>
  <c r="G10" i="8"/>
  <c r="H10" i="8" s="1"/>
  <c r="C24" i="8" s="1"/>
  <c r="D11" i="8"/>
  <c r="D12" i="8" s="1"/>
  <c r="D13" i="8" s="1"/>
  <c r="D14" i="8" s="1"/>
  <c r="D15" i="8" s="1"/>
  <c r="D16" i="8" s="1"/>
  <c r="D17" i="8" s="1"/>
  <c r="D18" i="8" s="1"/>
  <c r="D19" i="8" s="1"/>
  <c r="D20" i="8" s="1"/>
  <c r="D21" i="8" s="1"/>
  <c r="E2" i="8"/>
  <c r="E7" i="8"/>
  <c r="I3" i="10" s="1"/>
  <c r="I10" i="10" l="1"/>
  <c r="J18" i="10"/>
  <c r="K18" i="10" s="1"/>
  <c r="J30" i="10"/>
  <c r="K30" i="10" s="1"/>
  <c r="J14" i="10"/>
  <c r="K14" i="10" s="1"/>
  <c r="J26" i="10"/>
  <c r="K26" i="10" s="1"/>
  <c r="K10" i="10"/>
  <c r="I26" i="10"/>
  <c r="J22" i="10"/>
  <c r="K22" i="10" s="1"/>
  <c r="J34" i="10"/>
  <c r="K34" i="10" s="1"/>
  <c r="I30" i="10"/>
  <c r="I14" i="10"/>
  <c r="J31" i="10"/>
  <c r="K31" i="10" s="1"/>
  <c r="J27" i="10"/>
  <c r="K27" i="10" s="1"/>
  <c r="J23" i="10"/>
  <c r="K23" i="10" s="1"/>
  <c r="J19" i="10"/>
  <c r="K19" i="10" s="1"/>
  <c r="J15" i="10"/>
  <c r="K15" i="10" s="1"/>
  <c r="J11" i="10"/>
  <c r="K11" i="10" s="1"/>
  <c r="I22" i="10"/>
  <c r="J33" i="10"/>
  <c r="K33" i="10" s="1"/>
  <c r="J29" i="10"/>
  <c r="K29" i="10" s="1"/>
  <c r="J25" i="10"/>
  <c r="K25" i="10" s="1"/>
  <c r="J21" i="10"/>
  <c r="K21" i="10" s="1"/>
  <c r="J17" i="10"/>
  <c r="K17" i="10" s="1"/>
  <c r="J13" i="10"/>
  <c r="K13" i="10" s="1"/>
  <c r="J9" i="10"/>
  <c r="K9" i="10" s="1"/>
  <c r="I34" i="10"/>
  <c r="I18" i="10"/>
  <c r="J32" i="10"/>
  <c r="K32" i="10" s="1"/>
  <c r="J28" i="10"/>
  <c r="K28" i="10" s="1"/>
  <c r="J24" i="10"/>
  <c r="K24" i="10" s="1"/>
  <c r="J20" i="10"/>
  <c r="K20" i="10" s="1"/>
  <c r="J16" i="10"/>
  <c r="K16" i="10" s="1"/>
  <c r="J12" i="10"/>
  <c r="K12" i="10" s="1"/>
  <c r="J8" i="10"/>
  <c r="K8" i="10" s="1"/>
  <c r="I31" i="10"/>
  <c r="I27" i="10"/>
  <c r="I23" i="10"/>
  <c r="I19" i="10"/>
  <c r="I15" i="10"/>
  <c r="I11" i="10"/>
  <c r="I33" i="10"/>
  <c r="I29" i="10"/>
  <c r="I25" i="10"/>
  <c r="I21" i="10"/>
  <c r="I17" i="10"/>
  <c r="I13" i="10"/>
  <c r="I9" i="10"/>
  <c r="I32" i="10"/>
  <c r="I28" i="10"/>
  <c r="I24" i="10"/>
  <c r="I20" i="10"/>
  <c r="I16" i="10"/>
  <c r="I12" i="10"/>
  <c r="I8" i="10"/>
  <c r="J7" i="10"/>
  <c r="K7" i="10" s="1"/>
  <c r="I7" i="10"/>
  <c r="B51" i="8"/>
  <c r="B39" i="8"/>
  <c r="B35" i="8"/>
  <c r="B47" i="8"/>
  <c r="B31" i="8"/>
  <c r="B43" i="8"/>
  <c r="B27" i="8"/>
  <c r="B52" i="8"/>
  <c r="B48" i="8"/>
  <c r="B44" i="8"/>
  <c r="B40" i="8"/>
  <c r="B36" i="8"/>
  <c r="B32" i="8"/>
  <c r="B28" i="8"/>
  <c r="B54" i="8"/>
  <c r="B50" i="8"/>
  <c r="B46" i="8"/>
  <c r="B42" i="8"/>
  <c r="B38" i="8"/>
  <c r="B34" i="8"/>
  <c r="B30" i="8"/>
  <c r="B26" i="8"/>
  <c r="B53" i="8"/>
  <c r="B49" i="8"/>
  <c r="B45" i="8"/>
  <c r="B41" i="8"/>
  <c r="B37" i="8"/>
  <c r="B33" i="8"/>
  <c r="B29" i="8"/>
  <c r="B25" i="8"/>
  <c r="B24" i="8"/>
  <c r="E22" i="10" l="1"/>
  <c r="C22" i="10"/>
  <c r="G22" i="10" s="1"/>
  <c r="E19" i="10"/>
  <c r="C19" i="10"/>
  <c r="G19" i="10" s="1"/>
  <c r="E52" i="8" l="1"/>
  <c r="E44" i="8"/>
  <c r="E47" i="8"/>
  <c r="E31" i="8"/>
  <c r="E46" i="8"/>
  <c r="E30" i="8"/>
  <c r="E45" i="8"/>
  <c r="E29" i="8"/>
  <c r="E51" i="8"/>
  <c r="E33" i="8"/>
  <c r="E36" i="8"/>
  <c r="E28" i="8"/>
  <c r="E43" i="8"/>
  <c r="E27" i="8"/>
  <c r="E42" i="8"/>
  <c r="E26" i="8"/>
  <c r="E41" i="8"/>
  <c r="E25" i="8"/>
  <c r="E50" i="8"/>
  <c r="E48" i="8"/>
  <c r="E40" i="8"/>
  <c r="E39" i="8"/>
  <c r="E54" i="8"/>
  <c r="E38" i="8"/>
  <c r="E53" i="8"/>
  <c r="E37" i="8"/>
  <c r="E24" i="8"/>
  <c r="E32" i="8"/>
  <c r="E35" i="8"/>
  <c r="E34" i="8"/>
  <c r="E49" i="8"/>
  <c r="D24" i="8"/>
  <c r="D50" i="8"/>
  <c r="D34" i="8"/>
  <c r="D51" i="8"/>
  <c r="D45" i="8"/>
  <c r="D29" i="8"/>
  <c r="D39" i="8"/>
  <c r="D44" i="8"/>
  <c r="D28" i="8"/>
  <c r="D32" i="8"/>
  <c r="D43" i="8"/>
  <c r="D46" i="8"/>
  <c r="D30" i="8"/>
  <c r="D35" i="8"/>
  <c r="D41" i="8"/>
  <c r="D25" i="8"/>
  <c r="D27" i="8"/>
  <c r="D40" i="8"/>
  <c r="D38" i="8"/>
  <c r="D49" i="8"/>
  <c r="D47" i="8"/>
  <c r="D31" i="8"/>
  <c r="D42" i="8"/>
  <c r="D26" i="8"/>
  <c r="D53" i="8"/>
  <c r="D37" i="8"/>
  <c r="D52" i="8"/>
  <c r="D36" i="8"/>
  <c r="D54" i="8"/>
  <c r="D33" i="8"/>
  <c r="D48" i="8"/>
</calcChain>
</file>

<file path=xl/sharedStrings.xml><?xml version="1.0" encoding="utf-8"?>
<sst xmlns="http://schemas.openxmlformats.org/spreadsheetml/2006/main" count="75" uniqueCount="58">
  <si>
    <t>Visitas</t>
  </si>
  <si>
    <t>Data</t>
  </si>
  <si>
    <t>Comercial</t>
  </si>
  <si>
    <t>Industrial</t>
  </si>
  <si>
    <t>Áreas</t>
  </si>
  <si>
    <t>Órgão Público Municipal</t>
  </si>
  <si>
    <t>Órgão Público Estadual</t>
  </si>
  <si>
    <t>Órgão Público Federal</t>
  </si>
  <si>
    <t>Tela de Ajuda do Dashboard</t>
  </si>
  <si>
    <t>Esta pasta de trabalho contém macros que deverão ser habilitadas após o seu carregamento.</t>
  </si>
  <si>
    <t>O painel foi configurado para a resolução 1024 x 768 e zoom 80%.</t>
  </si>
  <si>
    <t>Os dados deste painel são meramente fictícios, utilizados apenas como modelo de dashboard.</t>
  </si>
  <si>
    <t>Meses</t>
  </si>
  <si>
    <t>Dias do Mês</t>
  </si>
  <si>
    <t>Posição Inicial de Cada Mês</t>
  </si>
  <si>
    <t>Mês escolhido</t>
  </si>
  <si>
    <t>Janeiro</t>
  </si>
  <si>
    <t>Fevereiro</t>
  </si>
  <si>
    <t>Março</t>
  </si>
  <si>
    <t>Abril</t>
  </si>
  <si>
    <t>Maio</t>
  </si>
  <si>
    <t>Junho</t>
  </si>
  <si>
    <t>Julho</t>
  </si>
  <si>
    <t>Agosto</t>
  </si>
  <si>
    <t>Setembro</t>
  </si>
  <si>
    <t>Outubro</t>
  </si>
  <si>
    <t>Novembro</t>
  </si>
  <si>
    <t>Dezembro</t>
  </si>
  <si>
    <t>Os maiores picos de acessos ocorrem nos horários 09:00 - 11:30  e 14:50 - 16:00.</t>
  </si>
  <si>
    <t>Os maiores picos de acessos ocorrem nos horários 09:30 - 11:00  e 14:00 - 15:00.</t>
  </si>
  <si>
    <t>Os maiores picos de acessos ocorrem nos horários 10:30 - 11:30  e 16:00 - 17:00.</t>
  </si>
  <si>
    <t>Os maiores picos de acessos ocorrem nos horários 11:00 - 12:00  e 16:00 - 17:00.</t>
  </si>
  <si>
    <t>Os maiores picos de acessos ocorrem nos horários 12:00 - 14:00.</t>
  </si>
  <si>
    <t>Vínculo Área</t>
  </si>
  <si>
    <t>Vinculo Mês</t>
  </si>
  <si>
    <t>Formula Mês</t>
  </si>
  <si>
    <t>Fórmula Área</t>
  </si>
  <si>
    <t>Dia</t>
  </si>
  <si>
    <t>Max</t>
  </si>
  <si>
    <t>Min</t>
  </si>
  <si>
    <t>Estatística de acesso à Internet</t>
  </si>
  <si>
    <t>Escolher a área</t>
  </si>
  <si>
    <t>Maior Acesso</t>
  </si>
  <si>
    <t>Menor Acesso</t>
  </si>
  <si>
    <t>Total de acessos no mês</t>
  </si>
  <si>
    <t>Média de acessos no mês</t>
  </si>
  <si>
    <t>Dia de menor acesso</t>
  </si>
  <si>
    <t>Dia de maior acesso</t>
  </si>
  <si>
    <t>Visita</t>
  </si>
  <si>
    <t>Gráfico</t>
  </si>
  <si>
    <t>CADASTRO DE PRODUTOS</t>
  </si>
  <si>
    <t>CATEGORIA</t>
  </si>
  <si>
    <t>PREÇO</t>
  </si>
  <si>
    <t>QUANTIDADE</t>
  </si>
  <si>
    <t>Bebidas</t>
  </si>
  <si>
    <t>Carnes</t>
  </si>
  <si>
    <t>Cereais</t>
  </si>
  <si>
    <t>Refrigerantes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</si>
</sst>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.00_);_(* \(#,##0.00\);_(* &quot;-&quot;??_);_(@_)"/>
  </numFmts>
  <fonts count="16" x14ac:knownFonts="1">
    <font>
      <sz val="11"/>
      <color theme="1"/>
      <name val="Calibri"/>
      <family val="2"/>
      <scheme val="minor"/>
    </font>
    <font>
      <b/>
      <sz val="11"/>
      <color rgb="FF254061"/>
      <name val="Calibri"/>
      <family val="2"/>
      <scheme val="minor"/>
    </font>
    <font>
      <sz val="11"/>
      <color theme="4" tint="-0.249977111117893"/>
      <name val="Arial"/>
      <family val="2"/>
    </font>
    <font>
      <b/>
      <sz val="11"/>
      <color theme="4" tint="-0.249977111117893"/>
      <name val="Calibri"/>
      <family val="2"/>
      <scheme val="minor"/>
    </font>
    <font>
      <b/>
      <sz val="12"/>
      <color theme="4" tint="-0.249977111117893"/>
      <name val="Calibri"/>
      <family val="2"/>
      <scheme val="minor"/>
    </font>
    <font>
      <sz val="10"/>
      <name val="Arial"/>
      <family val="2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sz val="16"/>
      <color theme="1"/>
      <name val="Calibri"/>
      <family val="2"/>
      <scheme val="minor"/>
    </font>
    <font>
      <sz val="11"/>
      <color theme="1"/>
      <name val="Arial"/>
      <family val="2"/>
    </font>
    <font>
      <sz val="8"/>
      <color rgb="FF000000"/>
      <name val="Segoe UI"/>
      <family val="2"/>
    </font>
    <font>
      <b/>
      <sz val="11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16"/>
      <color theme="0"/>
      <name val="Calibri"/>
      <family val="2"/>
      <scheme val="minor"/>
    </font>
    <font>
      <b/>
      <i/>
      <u/>
      <sz val="24"/>
      <color theme="1" tint="0.14999847407452621"/>
      <name val="Impact"/>
      <family val="2"/>
    </font>
    <font>
      <b/>
      <sz val="14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C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C000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2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double">
        <color indexed="64"/>
      </left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slantDashDot">
        <color theme="7"/>
      </left>
      <right/>
      <top style="slantDashDot">
        <color theme="7"/>
      </top>
      <bottom/>
      <diagonal/>
    </border>
    <border>
      <left/>
      <right/>
      <top style="slantDashDot">
        <color theme="7"/>
      </top>
      <bottom/>
      <diagonal/>
    </border>
    <border>
      <left/>
      <right style="slantDashDot">
        <color theme="7"/>
      </right>
      <top style="slantDashDot">
        <color theme="7"/>
      </top>
      <bottom/>
      <diagonal/>
    </border>
    <border>
      <left style="slantDashDot">
        <color theme="7"/>
      </left>
      <right/>
      <top/>
      <bottom style="slantDashDot">
        <color theme="7"/>
      </bottom>
      <diagonal/>
    </border>
    <border>
      <left/>
      <right/>
      <top/>
      <bottom style="slantDashDot">
        <color theme="7"/>
      </bottom>
      <diagonal/>
    </border>
    <border>
      <left/>
      <right style="slantDashDot">
        <color theme="7"/>
      </right>
      <top/>
      <bottom style="slantDashDot">
        <color theme="7"/>
      </bottom>
      <diagonal/>
    </border>
  </borders>
  <cellStyleXfs count="3">
    <xf numFmtId="0" fontId="0" fillId="0" borderId="0"/>
    <xf numFmtId="0" fontId="5" fillId="0" borderId="0"/>
    <xf numFmtId="164" fontId="5" fillId="0" borderId="0" applyFont="0" applyFill="0" applyBorder="0" applyAlignment="0" applyProtection="0"/>
  </cellStyleXfs>
  <cellXfs count="105">
    <xf numFmtId="0" fontId="0" fillId="0" borderId="0" xfId="0"/>
    <xf numFmtId="0" fontId="1" fillId="0" borderId="0" xfId="0" applyFont="1" applyAlignment="1">
      <alignment horizontal="center"/>
    </xf>
    <xf numFmtId="0" fontId="5" fillId="0" borderId="0" xfId="1"/>
    <xf numFmtId="0" fontId="6" fillId="0" borderId="0" xfId="0" applyFont="1"/>
    <xf numFmtId="14" fontId="6" fillId="4" borderId="0" xfId="0" applyNumberFormat="1" applyFont="1" applyFill="1"/>
    <xf numFmtId="0" fontId="6" fillId="0" borderId="0" xfId="0" applyFont="1" applyAlignment="1">
      <alignment horizontal="center"/>
    </xf>
    <xf numFmtId="0" fontId="6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0" xfId="1" applyAlignment="1">
      <alignment horizontal="center" vertical="center"/>
    </xf>
    <xf numFmtId="0" fontId="6" fillId="5" borderId="0" xfId="0" applyFont="1" applyFill="1" applyAlignment="1">
      <alignment horizontal="center"/>
    </xf>
    <xf numFmtId="0" fontId="6" fillId="0" borderId="0" xfId="0" applyFont="1" applyFill="1" applyAlignment="1">
      <alignment horizontal="center" vertical="center"/>
    </xf>
    <xf numFmtId="0" fontId="6" fillId="5" borderId="2" xfId="0" applyFont="1" applyFill="1" applyBorder="1" applyAlignment="1">
      <alignment horizontal="center"/>
    </xf>
    <xf numFmtId="0" fontId="6" fillId="5" borderId="3" xfId="0" applyFont="1" applyFill="1" applyBorder="1" applyAlignment="1">
      <alignment horizontal="center"/>
    </xf>
    <xf numFmtId="0" fontId="7" fillId="5" borderId="4" xfId="0" applyFont="1" applyFill="1" applyBorder="1" applyAlignment="1">
      <alignment horizontal="center" vertical="center"/>
    </xf>
    <xf numFmtId="0" fontId="7" fillId="5" borderId="5" xfId="0" applyFont="1" applyFill="1" applyBorder="1" applyAlignment="1">
      <alignment horizontal="center" vertical="center"/>
    </xf>
    <xf numFmtId="0" fontId="7" fillId="5" borderId="4" xfId="0" applyFont="1" applyFill="1" applyBorder="1" applyAlignment="1">
      <alignment horizontal="center" vertical="center" wrapText="1"/>
    </xf>
    <xf numFmtId="0" fontId="6" fillId="7" borderId="0" xfId="0" applyFont="1" applyFill="1"/>
    <xf numFmtId="0" fontId="6" fillId="3" borderId="6" xfId="0" applyFont="1" applyFill="1" applyBorder="1"/>
    <xf numFmtId="0" fontId="7" fillId="3" borderId="8" xfId="0" applyFont="1" applyFill="1" applyBorder="1"/>
    <xf numFmtId="0" fontId="7" fillId="0" borderId="0" xfId="0" applyFont="1"/>
    <xf numFmtId="14" fontId="0" fillId="9" borderId="3" xfId="0" applyNumberFormat="1" applyFill="1" applyBorder="1"/>
    <xf numFmtId="0" fontId="0" fillId="9" borderId="1" xfId="0" applyNumberFormat="1" applyFill="1" applyBorder="1"/>
    <xf numFmtId="0" fontId="7" fillId="9" borderId="9" xfId="0" applyFont="1" applyFill="1" applyBorder="1" applyAlignment="1">
      <alignment horizontal="center" vertical="center" wrapText="1"/>
    </xf>
    <xf numFmtId="0" fontId="7" fillId="9" borderId="8" xfId="0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6" fillId="4" borderId="0" xfId="0" applyFont="1" applyFill="1" applyAlignment="1">
      <alignment horizontal="center" vertical="center"/>
    </xf>
    <xf numFmtId="0" fontId="7" fillId="8" borderId="6" xfId="0" applyFont="1" applyFill="1" applyBorder="1"/>
    <xf numFmtId="0" fontId="6" fillId="8" borderId="11" xfId="0" applyFont="1" applyFill="1" applyBorder="1" applyAlignment="1">
      <alignment horizontal="center"/>
    </xf>
    <xf numFmtId="0" fontId="7" fillId="8" borderId="8" xfId="0" applyFont="1" applyFill="1" applyBorder="1"/>
    <xf numFmtId="0" fontId="6" fillId="8" borderId="9" xfId="0" applyFont="1" applyFill="1" applyBorder="1" applyAlignment="1">
      <alignment horizontal="center"/>
    </xf>
    <xf numFmtId="0" fontId="6" fillId="3" borderId="11" xfId="0" applyFont="1" applyFill="1" applyBorder="1" applyAlignment="1">
      <alignment horizontal="center"/>
    </xf>
    <xf numFmtId="0" fontId="6" fillId="3" borderId="9" xfId="0" applyFont="1" applyFill="1" applyBorder="1"/>
    <xf numFmtId="0" fontId="6" fillId="7" borderId="10" xfId="0" applyFont="1" applyFill="1" applyBorder="1" applyAlignment="1">
      <alignment horizontal="center"/>
    </xf>
    <xf numFmtId="0" fontId="7" fillId="4" borderId="4" xfId="0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 wrapText="1"/>
    </xf>
    <xf numFmtId="0" fontId="6" fillId="3" borderId="10" xfId="0" applyFont="1" applyFill="1" applyBorder="1"/>
    <xf numFmtId="0" fontId="0" fillId="3" borderId="10" xfId="0" applyFill="1" applyBorder="1"/>
    <xf numFmtId="0" fontId="6" fillId="7" borderId="0" xfId="0" applyFont="1" applyFill="1" applyAlignment="1">
      <alignment horizontal="center"/>
    </xf>
    <xf numFmtId="14" fontId="0" fillId="0" borderId="0" xfId="0" applyNumberFormat="1" applyAlignment="1">
      <alignment horizontal="center"/>
    </xf>
    <xf numFmtId="0" fontId="2" fillId="10" borderId="6" xfId="0" applyFont="1" applyFill="1" applyBorder="1" applyAlignment="1">
      <alignment vertical="top" wrapText="1"/>
    </xf>
    <xf numFmtId="0" fontId="2" fillId="10" borderId="7" xfId="0" applyFont="1" applyFill="1" applyBorder="1" applyAlignment="1">
      <alignment vertical="top" wrapText="1"/>
    </xf>
    <xf numFmtId="0" fontId="2" fillId="10" borderId="11" xfId="0" applyFont="1" applyFill="1" applyBorder="1" applyAlignment="1">
      <alignment vertical="top" wrapText="1"/>
    </xf>
    <xf numFmtId="0" fontId="6" fillId="3" borderId="10" xfId="0" applyNumberFormat="1" applyFont="1" applyFill="1" applyBorder="1" applyAlignment="1">
      <alignment horizontal="center"/>
    </xf>
    <xf numFmtId="0" fontId="7" fillId="0" borderId="0" xfId="0" applyFont="1" applyFill="1" applyBorder="1"/>
    <xf numFmtId="0" fontId="6" fillId="0" borderId="0" xfId="0" applyFont="1" applyFill="1" applyBorder="1"/>
    <xf numFmtId="0" fontId="4" fillId="2" borderId="0" xfId="0" applyFont="1" applyFill="1" applyAlignment="1">
      <alignment horizontal="center"/>
    </xf>
    <xf numFmtId="0" fontId="3" fillId="2" borderId="0" xfId="0" applyFont="1" applyFill="1" applyAlignment="1">
      <alignment horizontal="justify" vertical="top" wrapText="1"/>
    </xf>
    <xf numFmtId="0" fontId="2" fillId="10" borderId="6" xfId="0" applyFont="1" applyFill="1" applyBorder="1" applyAlignment="1">
      <alignment horizontal="center" vertical="top" wrapText="1"/>
    </xf>
    <xf numFmtId="0" fontId="2" fillId="10" borderId="7" xfId="0" applyFont="1" applyFill="1" applyBorder="1" applyAlignment="1">
      <alignment horizontal="center" vertical="top" wrapText="1"/>
    </xf>
    <xf numFmtId="0" fontId="2" fillId="10" borderId="11" xfId="0" applyFont="1" applyFill="1" applyBorder="1" applyAlignment="1">
      <alignment horizontal="center" vertical="top" wrapText="1"/>
    </xf>
    <xf numFmtId="0" fontId="2" fillId="10" borderId="8" xfId="0" applyFont="1" applyFill="1" applyBorder="1" applyAlignment="1">
      <alignment horizontal="center" vertical="top" wrapText="1"/>
    </xf>
    <xf numFmtId="0" fontId="2" fillId="10" borderId="4" xfId="0" applyFont="1" applyFill="1" applyBorder="1" applyAlignment="1">
      <alignment horizontal="center" vertical="top" wrapText="1"/>
    </xf>
    <xf numFmtId="0" fontId="2" fillId="10" borderId="9" xfId="0" applyFont="1" applyFill="1" applyBorder="1" applyAlignment="1">
      <alignment horizontal="center" vertical="top" wrapText="1"/>
    </xf>
    <xf numFmtId="0" fontId="7" fillId="6" borderId="0" xfId="0" applyFont="1" applyFill="1" applyAlignment="1">
      <alignment horizontal="center"/>
    </xf>
    <xf numFmtId="14" fontId="0" fillId="4" borderId="0" xfId="0" applyNumberFormat="1" applyFill="1" applyAlignment="1">
      <alignment horizontal="center" vertical="center"/>
    </xf>
    <xf numFmtId="0" fontId="0" fillId="4" borderId="0" xfId="0" applyFill="1"/>
    <xf numFmtId="14" fontId="0" fillId="4" borderId="0" xfId="0" applyNumberFormat="1" applyFill="1"/>
    <xf numFmtId="0" fontId="0" fillId="4" borderId="0" xfId="0" applyFill="1" applyAlignment="1">
      <alignment horizontal="center" wrapText="1"/>
    </xf>
    <xf numFmtId="0" fontId="0" fillId="4" borderId="0" xfId="0" applyFill="1" applyAlignment="1"/>
    <xf numFmtId="0" fontId="0" fillId="4" borderId="0" xfId="0" applyFill="1" applyAlignment="1">
      <alignment horizontal="center" vertical="center" wrapText="1"/>
    </xf>
    <xf numFmtId="0" fontId="8" fillId="4" borderId="0" xfId="0" applyFont="1" applyFill="1" applyAlignment="1">
      <alignment horizontal="center"/>
    </xf>
    <xf numFmtId="0" fontId="13" fillId="4" borderId="0" xfId="0" applyFont="1" applyFill="1" applyAlignment="1">
      <alignment horizontal="center"/>
    </xf>
    <xf numFmtId="0" fontId="12" fillId="4" borderId="0" xfId="0" applyFont="1" applyFill="1" applyAlignment="1">
      <alignment horizontal="center"/>
    </xf>
    <xf numFmtId="0" fontId="0" fillId="17" borderId="0" xfId="0" applyFill="1"/>
    <xf numFmtId="0" fontId="8" fillId="11" borderId="12" xfId="0" applyFont="1" applyFill="1" applyBorder="1" applyAlignment="1">
      <alignment horizontal="center" vertical="top"/>
    </xf>
    <xf numFmtId="0" fontId="8" fillId="11" borderId="13" xfId="0" applyFont="1" applyFill="1" applyBorder="1" applyAlignment="1">
      <alignment horizontal="center"/>
    </xf>
    <xf numFmtId="0" fontId="13" fillId="14" borderId="12" xfId="0" applyFont="1" applyFill="1" applyBorder="1" applyAlignment="1">
      <alignment horizontal="center"/>
    </xf>
    <xf numFmtId="0" fontId="13" fillId="14" borderId="13" xfId="0" applyFont="1" applyFill="1" applyBorder="1" applyAlignment="1">
      <alignment horizontal="center"/>
    </xf>
    <xf numFmtId="0" fontId="8" fillId="13" borderId="12" xfId="0" applyFont="1" applyFill="1" applyBorder="1" applyAlignment="1">
      <alignment horizontal="center" vertical="top"/>
    </xf>
    <xf numFmtId="1" fontId="8" fillId="13" borderId="13" xfId="0" applyNumberFormat="1" applyFont="1" applyFill="1" applyBorder="1" applyAlignment="1">
      <alignment horizontal="center"/>
    </xf>
    <xf numFmtId="0" fontId="13" fillId="16" borderId="12" xfId="0" applyFont="1" applyFill="1" applyBorder="1" applyAlignment="1">
      <alignment horizontal="center" vertical="top"/>
    </xf>
    <xf numFmtId="0" fontId="13" fillId="16" borderId="13" xfId="0" applyFont="1" applyFill="1" applyBorder="1" applyAlignment="1">
      <alignment horizontal="center"/>
    </xf>
    <xf numFmtId="0" fontId="13" fillId="12" borderId="12" xfId="0" applyFont="1" applyFill="1" applyBorder="1" applyAlignment="1">
      <alignment horizontal="center" vertical="top"/>
    </xf>
    <xf numFmtId="0" fontId="13" fillId="12" borderId="13" xfId="0" applyFont="1" applyFill="1" applyBorder="1" applyAlignment="1">
      <alignment horizontal="center"/>
    </xf>
    <xf numFmtId="0" fontId="8" fillId="15" borderId="12" xfId="0" applyFont="1" applyFill="1" applyBorder="1" applyAlignment="1">
      <alignment horizontal="center" vertical="top"/>
    </xf>
    <xf numFmtId="0" fontId="8" fillId="15" borderId="13" xfId="0" applyFont="1" applyFill="1" applyBorder="1" applyAlignment="1">
      <alignment horizontal="center"/>
    </xf>
    <xf numFmtId="0" fontId="0" fillId="8" borderId="14" xfId="0" applyFill="1" applyBorder="1" applyAlignment="1">
      <alignment horizontal="center" wrapText="1"/>
    </xf>
    <xf numFmtId="0" fontId="0" fillId="8" borderId="15" xfId="0" applyFill="1" applyBorder="1" applyAlignment="1">
      <alignment horizontal="center" wrapText="1"/>
    </xf>
    <xf numFmtId="0" fontId="0" fillId="8" borderId="15" xfId="0" applyFill="1" applyBorder="1" applyAlignment="1"/>
    <xf numFmtId="0" fontId="0" fillId="8" borderId="16" xfId="0" applyNumberFormat="1" applyFill="1" applyBorder="1" applyAlignment="1">
      <alignment vertical="center"/>
    </xf>
    <xf numFmtId="0" fontId="0" fillId="8" borderId="16" xfId="0" applyFill="1" applyBorder="1" applyAlignment="1">
      <alignment vertical="center"/>
    </xf>
    <xf numFmtId="0" fontId="0" fillId="8" borderId="2" xfId="0" applyNumberFormat="1" applyFill="1" applyBorder="1" applyAlignment="1">
      <alignment vertical="center"/>
    </xf>
    <xf numFmtId="0" fontId="0" fillId="8" borderId="2" xfId="0" applyFill="1" applyBorder="1" applyAlignment="1">
      <alignment vertical="center"/>
    </xf>
    <xf numFmtId="0" fontId="0" fillId="8" borderId="5" xfId="0" applyNumberFormat="1" applyFill="1" applyBorder="1" applyAlignment="1">
      <alignment vertical="center"/>
    </xf>
    <xf numFmtId="0" fontId="0" fillId="8" borderId="5" xfId="0" applyFill="1" applyBorder="1" applyAlignment="1">
      <alignment vertical="center"/>
    </xf>
    <xf numFmtId="0" fontId="9" fillId="8" borderId="6" xfId="0" applyFont="1" applyFill="1" applyBorder="1" applyAlignment="1">
      <alignment vertical="center"/>
    </xf>
    <xf numFmtId="0" fontId="0" fillId="8" borderId="7" xfId="0" applyFill="1" applyBorder="1"/>
    <xf numFmtId="0" fontId="0" fillId="8" borderId="11" xfId="0" applyFill="1" applyBorder="1"/>
    <xf numFmtId="0" fontId="9" fillId="8" borderId="1" xfId="0" applyFont="1" applyFill="1" applyBorder="1" applyAlignment="1">
      <alignment vertical="center"/>
    </xf>
    <xf numFmtId="0" fontId="0" fillId="8" borderId="0" xfId="0" applyFill="1" applyBorder="1"/>
    <xf numFmtId="0" fontId="0" fillId="8" borderId="3" xfId="0" applyFill="1" applyBorder="1"/>
    <xf numFmtId="0" fontId="9" fillId="8" borderId="8" xfId="0" applyFont="1" applyFill="1" applyBorder="1" applyAlignment="1">
      <alignment vertical="center"/>
    </xf>
    <xf numFmtId="0" fontId="0" fillId="8" borderId="4" xfId="0" applyFill="1" applyBorder="1"/>
    <xf numFmtId="0" fontId="0" fillId="8" borderId="9" xfId="0" applyFill="1" applyBorder="1"/>
    <xf numFmtId="0" fontId="0" fillId="8" borderId="17" xfId="0" applyFill="1" applyBorder="1" applyAlignment="1"/>
    <xf numFmtId="0" fontId="14" fillId="4" borderId="0" xfId="0" applyFont="1" applyFill="1" applyAlignment="1">
      <alignment horizontal="center" vertical="center"/>
    </xf>
    <xf numFmtId="0" fontId="15" fillId="8" borderId="18" xfId="0" applyFont="1" applyFill="1" applyBorder="1" applyAlignment="1">
      <alignment horizontal="center" vertical="center" wrapText="1"/>
    </xf>
    <xf numFmtId="0" fontId="15" fillId="8" borderId="19" xfId="0" applyFont="1" applyFill="1" applyBorder="1" applyAlignment="1">
      <alignment horizontal="center" vertical="center" wrapText="1"/>
    </xf>
    <xf numFmtId="0" fontId="15" fillId="8" borderId="20" xfId="0" applyFont="1" applyFill="1" applyBorder="1" applyAlignment="1">
      <alignment horizontal="center" vertical="center" wrapText="1"/>
    </xf>
    <xf numFmtId="0" fontId="15" fillId="8" borderId="21" xfId="0" applyFont="1" applyFill="1" applyBorder="1" applyAlignment="1">
      <alignment horizontal="center" vertical="center" wrapText="1"/>
    </xf>
    <xf numFmtId="0" fontId="15" fillId="8" borderId="22" xfId="0" applyFont="1" applyFill="1" applyBorder="1" applyAlignment="1">
      <alignment horizontal="center" vertical="center" wrapText="1"/>
    </xf>
    <xf numFmtId="0" fontId="15" fillId="8" borderId="23" xfId="0" applyFont="1" applyFill="1" applyBorder="1" applyAlignment="1">
      <alignment horizontal="center" vertical="center" wrapText="1"/>
    </xf>
    <xf numFmtId="0" fontId="11" fillId="4" borderId="0" xfId="0" applyFont="1" applyFill="1"/>
    <xf numFmtId="0" fontId="0" fillId="0" borderId="0" xfId="0" applyAlignment="1">
      <alignment horizontal="center"/>
    </xf>
    <xf numFmtId="0" fontId="0" fillId="0" borderId="10" xfId="0" applyBorder="1"/>
  </cellXfs>
  <cellStyles count="3">
    <cellStyle name="Normal" xfId="0" builtinId="0"/>
    <cellStyle name="Normal 2" xfId="1" xr:uid="{00000000-0005-0000-0000-000001000000}"/>
    <cellStyle name="Separador de milhares 2" xfId="2" xr:uid="{00000000-0005-0000-0000-000002000000}"/>
  </cellStyles>
  <dxfs count="3">
    <dxf>
      <font>
        <color theme="9" tint="-0.24994659260841701"/>
      </font>
    </dxf>
    <dxf>
      <font>
        <color rgb="FFFF0000"/>
      </font>
    </dxf>
    <dxf>
      <fill>
        <patternFill>
          <bgColor theme="5" tint="0.79998168889431442"/>
        </patternFill>
      </fill>
    </dxf>
  </dxfs>
  <tableStyles count="0" defaultTableStyle="TableStyleMedium9" defaultPivotStyle="PivotStyleLight16"/>
  <colors>
    <mruColors>
      <color rgb="FFCC0000"/>
      <color rgb="FFFFFFC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Vínculo!$C$23</c:f>
              <c:strCache>
                <c:ptCount val="1"/>
                <c:pt idx="0">
                  <c:v>Visitas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Vínculo!$C$5:$C$24</c:f>
              <c:numCache>
                <c:formatCode>General</c:formatCode>
                <c:ptCount val="20"/>
                <c:pt idx="4">
                  <c:v>0</c:v>
                </c:pt>
                <c:pt idx="5">
                  <c:v>31</c:v>
                </c:pt>
                <c:pt idx="6">
                  <c:v>28</c:v>
                </c:pt>
                <c:pt idx="7">
                  <c:v>31</c:v>
                </c:pt>
                <c:pt idx="8">
                  <c:v>30</c:v>
                </c:pt>
                <c:pt idx="9">
                  <c:v>31</c:v>
                </c:pt>
                <c:pt idx="10">
                  <c:v>30</c:v>
                </c:pt>
                <c:pt idx="11">
                  <c:v>31</c:v>
                </c:pt>
                <c:pt idx="12">
                  <c:v>31</c:v>
                </c:pt>
                <c:pt idx="13">
                  <c:v>30</c:v>
                </c:pt>
                <c:pt idx="14">
                  <c:v>31</c:v>
                </c:pt>
                <c:pt idx="15">
                  <c:v>30</c:v>
                </c:pt>
                <c:pt idx="16">
                  <c:v>31</c:v>
                </c:pt>
                <c:pt idx="18">
                  <c:v>0</c:v>
                </c:pt>
                <c:pt idx="19">
                  <c:v>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E5-43CA-B1FF-E0D956AEC07E}"/>
            </c:ext>
          </c:extLst>
        </c:ser>
        <c:ser>
          <c:idx val="1"/>
          <c:order val="1"/>
          <c:tx>
            <c:strRef>
              <c:f>Vínculo!$D$23</c:f>
              <c:strCache>
                <c:ptCount val="1"/>
                <c:pt idx="0">
                  <c:v>Min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Vínculo!$D$5:$D$24</c:f>
              <c:numCache>
                <c:formatCode>General</c:formatCode>
                <c:ptCount val="20"/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1</c:v>
                </c:pt>
                <c:pt idx="6">
                  <c:v>32</c:v>
                </c:pt>
                <c:pt idx="7">
                  <c:v>60</c:v>
                </c:pt>
                <c:pt idx="8">
                  <c:v>91</c:v>
                </c:pt>
                <c:pt idx="9">
                  <c:v>121</c:v>
                </c:pt>
                <c:pt idx="10">
                  <c:v>152</c:v>
                </c:pt>
                <c:pt idx="11">
                  <c:v>182</c:v>
                </c:pt>
                <c:pt idx="12">
                  <c:v>213</c:v>
                </c:pt>
                <c:pt idx="13">
                  <c:v>244</c:v>
                </c:pt>
                <c:pt idx="14">
                  <c:v>274</c:v>
                </c:pt>
                <c:pt idx="15">
                  <c:v>305</c:v>
                </c:pt>
                <c:pt idx="16">
                  <c:v>335</c:v>
                </c:pt>
                <c:pt idx="18">
                  <c:v>0</c:v>
                </c:pt>
                <c:pt idx="19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E5-43CA-B1FF-E0D956AEC07E}"/>
            </c:ext>
          </c:extLst>
        </c:ser>
        <c:ser>
          <c:idx val="2"/>
          <c:order val="2"/>
          <c:tx>
            <c:strRef>
              <c:f>Vínculo!$E$23</c:f>
              <c:strCache>
                <c:ptCount val="1"/>
                <c:pt idx="0">
                  <c:v>Max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Vínculo!$E$24:$E$54</c:f>
              <c:numCache>
                <c:formatCode>General</c:formatCode>
                <c:ptCount val="31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489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E5-43CA-B1FF-E0D956AEC0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8723440"/>
        <c:axId val="311039680"/>
      </c:lineChart>
      <c:catAx>
        <c:axId val="4872344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1039680"/>
        <c:crosses val="autoZero"/>
        <c:auto val="1"/>
        <c:lblAlgn val="ctr"/>
        <c:lblOffset val="100"/>
        <c:noMultiLvlLbl val="0"/>
      </c:catAx>
      <c:valAx>
        <c:axId val="311039680"/>
        <c:scaling>
          <c:orientation val="minMax"/>
        </c:scaling>
        <c:delete val="0"/>
        <c:axPos val="l"/>
        <c:majorGridlines>
          <c:spPr>
            <a:ln w="38100" cap="flat" cmpd="sng" algn="ctr">
              <a:solidFill>
                <a:schemeClr val="dk1"/>
              </a:solidFill>
              <a:prstDash val="solid"/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8723440"/>
        <c:crosses val="autoZero"/>
        <c:crossBetween val="between"/>
      </c:valAx>
      <c:spPr>
        <a:gradFill rotWithShape="1">
          <a:gsLst>
            <a:gs pos="0">
              <a:schemeClr val="dk1">
                <a:tint val="50000"/>
                <a:satMod val="300000"/>
              </a:schemeClr>
            </a:gs>
            <a:gs pos="35000">
              <a:schemeClr val="dk1">
                <a:tint val="37000"/>
                <a:satMod val="300000"/>
              </a:schemeClr>
            </a:gs>
            <a:gs pos="100000">
              <a:schemeClr val="dk1">
                <a:tint val="15000"/>
                <a:satMod val="350000"/>
              </a:schemeClr>
            </a:gs>
          </a:gsLst>
          <a:lin ang="16200000" scaled="1"/>
        </a:gradFill>
        <a:ln w="9525" cap="flat" cmpd="sng" algn="ctr">
          <a:solidFill>
            <a:schemeClr val="dk1">
              <a:shade val="95000"/>
              <a:satMod val="105000"/>
            </a:schemeClr>
          </a:solidFill>
          <a:prstDash val="solid"/>
        </a:ln>
        <a:effectLst>
          <a:outerShdw blurRad="40000" dist="20000" dir="5400000" rotWithShape="0">
            <a:srgbClr val="000000">
              <a:alpha val="38000"/>
            </a:srgbClr>
          </a:outerShdw>
        </a:effectLst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Scroll" dx="21" fmlaLink="Vínculo!$E$1" horiz="1" max="5" min="1" page="0"/>
</file>

<file path=xl/ctrlProps/ctrlProp10.xml><?xml version="1.0" encoding="utf-8"?>
<formControlPr xmlns="http://schemas.microsoft.com/office/spreadsheetml/2009/9/main" objectType="Radio" lockText="1" noThreeD="1"/>
</file>

<file path=xl/ctrlProps/ctrlProp11.xml><?xml version="1.0" encoding="utf-8"?>
<formControlPr xmlns="http://schemas.microsoft.com/office/spreadsheetml/2009/9/main" objectType="Radio" lockText="1" noThreeD="1"/>
</file>

<file path=xl/ctrlProps/ctrlProp2.xml><?xml version="1.0" encoding="utf-8"?>
<formControlPr xmlns="http://schemas.microsoft.com/office/spreadsheetml/2009/9/main" objectType="GBox" noThreeD="1"/>
</file>

<file path=xl/ctrlProps/ctrlProp3.xml><?xml version="1.0" encoding="utf-8"?>
<formControlPr xmlns="http://schemas.microsoft.com/office/spreadsheetml/2009/9/main" objectType="Radio" checked="Checked" firstButton="1" lockText="1"/>
</file>

<file path=xl/ctrlProps/ctrlProp4.xml><?xml version="1.0" encoding="utf-8"?>
<formControlPr xmlns="http://schemas.microsoft.com/office/spreadsheetml/2009/9/main" objectType="Radio" lockText="1" noThreeD="1"/>
</file>

<file path=xl/ctrlProps/ctrlProp5.xml><?xml version="1.0" encoding="utf-8"?>
<formControlPr xmlns="http://schemas.microsoft.com/office/spreadsheetml/2009/9/main" objectType="Radio" lockText="1" noThreeD="1"/>
</file>

<file path=xl/ctrlProps/ctrlProp6.xml><?xml version="1.0" encoding="utf-8"?>
<formControlPr xmlns="http://schemas.microsoft.com/office/spreadsheetml/2009/9/main" objectType="Radio" lockText="1" noThreeD="1"/>
</file>

<file path=xl/ctrlProps/ctrlProp7.xml><?xml version="1.0" encoding="utf-8"?>
<formControlPr xmlns="http://schemas.microsoft.com/office/spreadsheetml/2009/9/main" objectType="Radio" lockText="1" noThreeD="1"/>
</file>

<file path=xl/ctrlProps/ctrlProp8.xml><?xml version="1.0" encoding="utf-8"?>
<formControlPr xmlns="http://schemas.microsoft.com/office/spreadsheetml/2009/9/main" objectType="Radio" lockText="1" noThreeD="1"/>
</file>

<file path=xl/ctrlProps/ctrlProp9.xml><?xml version="1.0" encoding="utf-8"?>
<formControlPr xmlns="http://schemas.microsoft.com/office/spreadsheetml/2009/9/main" objectType="Radio" lockText="1" noThreeD="1"/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microsoft.com/office/2017/06/relationships/model3d" Target="../media/model3d1.glb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0</xdr:colOff>
      <xdr:row>1</xdr:row>
      <xdr:rowOff>0</xdr:rowOff>
    </xdr:from>
    <xdr:to>
      <xdr:col>13</xdr:col>
      <xdr:colOff>575999</xdr:colOff>
      <xdr:row>2</xdr:row>
      <xdr:rowOff>97500</xdr:rowOff>
    </xdr:to>
    <xdr:sp macro="[0]!Auto_Open" textlink="">
      <xdr:nvSpPr>
        <xdr:cNvPr id="2" name="Retângulo de cantos arredondados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7924800" y="190500"/>
          <a:ext cx="575999" cy="288000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rtlCol="0" anchor="ctr"/>
        <a:lstStyle/>
        <a:p>
          <a:pPr algn="ctr"/>
          <a:r>
            <a:rPr lang="pt-BR" sz="1100" b="1">
              <a:solidFill>
                <a:schemeClr val="accent1">
                  <a:lumMod val="50000"/>
                </a:schemeClr>
              </a:solidFill>
            </a:rPr>
            <a:t>Painel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57150</xdr:colOff>
          <xdr:row>3</xdr:row>
          <xdr:rowOff>9525</xdr:rowOff>
        </xdr:from>
        <xdr:to>
          <xdr:col>0</xdr:col>
          <xdr:colOff>1323975</xdr:colOff>
          <xdr:row>4</xdr:row>
          <xdr:rowOff>19050</xdr:rowOff>
        </xdr:to>
        <xdr:sp macro="" textlink="">
          <xdr:nvSpPr>
            <xdr:cNvPr id="2049" name="Scroll Bar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1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9</xdr:row>
          <xdr:rowOff>9525</xdr:rowOff>
        </xdr:from>
        <xdr:to>
          <xdr:col>0</xdr:col>
          <xdr:colOff>1400175</xdr:colOff>
          <xdr:row>28</xdr:row>
          <xdr:rowOff>200025</xdr:rowOff>
        </xdr:to>
        <xdr:sp macro="" textlink="">
          <xdr:nvSpPr>
            <xdr:cNvPr id="2050" name="Group Box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1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  <a:extLst>
              <a:ext uri="{909E8E84-426E-40DD-AFC4-6F175D3DCCD1}">
                <a14:hiddenFill>
                  <a:noFill/>
                </a14:hiddenFill>
              </a:ext>
            </a:extLst>
          </xdr:spPr>
          <xdr:txBody>
            <a:bodyPr vertOverflow="clip" wrap="none" lIns="27432" tIns="18288" rIns="0" bIns="0" anchor="t" upright="1"/>
            <a:lstStyle/>
            <a:p>
              <a:pPr algn="l" rtl="0">
                <a:defRPr sz="1000"/>
              </a:pPr>
              <a:r>
                <a:rPr lang="pt-BR" sz="800" b="0" i="0" u="none" strike="noStrike" baseline="0">
                  <a:solidFill>
                    <a:srgbClr val="000000"/>
                  </a:solidFill>
                  <a:latin typeface="Segoe UI"/>
                  <a:ea typeface="Segoe UI"/>
                  <a:cs typeface="Segoe UI"/>
                </a:rPr>
                <a:t>Escolha um mês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103414</xdr:colOff>
          <xdr:row>7</xdr:row>
          <xdr:rowOff>219075</xdr:rowOff>
        </xdr:from>
        <xdr:to>
          <xdr:col>2</xdr:col>
          <xdr:colOff>857250</xdr:colOff>
          <xdr:row>12</xdr:row>
          <xdr:rowOff>163285</xdr:rowOff>
        </xdr:to>
        <xdr:sp macro="" textlink="">
          <xdr:nvSpPr>
            <xdr:cNvPr id="2053" name="Option Button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pt-BR" sz="800" b="0" i="0" u="none" strike="noStrike" baseline="0">
                  <a:solidFill>
                    <a:srgbClr val="000000"/>
                  </a:solidFill>
                  <a:latin typeface="Segoe UI"/>
                  <a:ea typeface="Segoe UI"/>
                  <a:cs typeface="Segoe UI"/>
                </a:rPr>
                <a:t>Janeiro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66675</xdr:colOff>
          <xdr:row>12</xdr:row>
          <xdr:rowOff>38100</xdr:rowOff>
        </xdr:from>
        <xdr:to>
          <xdr:col>0</xdr:col>
          <xdr:colOff>1152525</xdr:colOff>
          <xdr:row>13</xdr:row>
          <xdr:rowOff>19050</xdr:rowOff>
        </xdr:to>
        <xdr:sp macro="" textlink="">
          <xdr:nvSpPr>
            <xdr:cNvPr id="2054" name="Option Button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pt-BR" sz="800" b="0" i="0" u="none" strike="noStrike" baseline="0">
                  <a:solidFill>
                    <a:srgbClr val="000000"/>
                  </a:solidFill>
                  <a:latin typeface="Segoe UI"/>
                  <a:ea typeface="Segoe UI"/>
                  <a:cs typeface="Segoe UI"/>
                </a:rPr>
                <a:t>Fevereiro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57150</xdr:colOff>
          <xdr:row>13</xdr:row>
          <xdr:rowOff>219075</xdr:rowOff>
        </xdr:from>
        <xdr:to>
          <xdr:col>0</xdr:col>
          <xdr:colOff>1143000</xdr:colOff>
          <xdr:row>14</xdr:row>
          <xdr:rowOff>200025</xdr:rowOff>
        </xdr:to>
        <xdr:sp macro="" textlink="">
          <xdr:nvSpPr>
            <xdr:cNvPr id="2056" name="Option Button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pt-BR" sz="800" b="0" i="0" u="none" strike="noStrike" baseline="0">
                  <a:solidFill>
                    <a:srgbClr val="000000"/>
                  </a:solidFill>
                  <a:latin typeface="Segoe UI"/>
                  <a:ea typeface="Segoe UI"/>
                  <a:cs typeface="Segoe UI"/>
                </a:rPr>
                <a:t>Março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28575</xdr:colOff>
          <xdr:row>15</xdr:row>
          <xdr:rowOff>76200</xdr:rowOff>
        </xdr:from>
        <xdr:to>
          <xdr:col>0</xdr:col>
          <xdr:colOff>1114425</xdr:colOff>
          <xdr:row>16</xdr:row>
          <xdr:rowOff>57150</xdr:rowOff>
        </xdr:to>
        <xdr:sp macro="" textlink="">
          <xdr:nvSpPr>
            <xdr:cNvPr id="2057" name="Option Button 9" hidden="1">
              <a:extLst>
                <a:ext uri="{63B3BB69-23CF-44E3-9099-C40C66FF867C}">
                  <a14:compatExt spid="_x0000_s2057"/>
                </a:ext>
                <a:ext uri="{FF2B5EF4-FFF2-40B4-BE49-F238E27FC236}">
                  <a16:creationId xmlns:a16="http://schemas.microsoft.com/office/drawing/2014/main" id="{00000000-0008-0000-0100-00000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pt-BR" sz="800" b="0" i="0" u="none" strike="noStrike" baseline="0">
                  <a:solidFill>
                    <a:srgbClr val="000000"/>
                  </a:solidFill>
                  <a:latin typeface="Segoe UI"/>
                  <a:ea typeface="Segoe UI"/>
                  <a:cs typeface="Segoe UI"/>
                </a:rPr>
                <a:t>Abril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16</xdr:row>
          <xdr:rowOff>190500</xdr:rowOff>
        </xdr:from>
        <xdr:to>
          <xdr:col>0</xdr:col>
          <xdr:colOff>1085850</xdr:colOff>
          <xdr:row>17</xdr:row>
          <xdr:rowOff>171450</xdr:rowOff>
        </xdr:to>
        <xdr:sp macro="" textlink="">
          <xdr:nvSpPr>
            <xdr:cNvPr id="2058" name="Option Button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pt-BR" sz="800" b="0" i="0" u="none" strike="noStrike" baseline="0">
                  <a:solidFill>
                    <a:srgbClr val="000000"/>
                  </a:solidFill>
                  <a:latin typeface="Segoe UI"/>
                  <a:ea typeface="Segoe UI"/>
                  <a:cs typeface="Segoe UI"/>
                </a:rPr>
                <a:t>Maio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57150</xdr:colOff>
          <xdr:row>18</xdr:row>
          <xdr:rowOff>57150</xdr:rowOff>
        </xdr:from>
        <xdr:to>
          <xdr:col>0</xdr:col>
          <xdr:colOff>1143000</xdr:colOff>
          <xdr:row>19</xdr:row>
          <xdr:rowOff>38100</xdr:rowOff>
        </xdr:to>
        <xdr:sp macro="" textlink="">
          <xdr:nvSpPr>
            <xdr:cNvPr id="2059" name="Option Button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pt-BR" sz="800" b="0" i="0" u="none" strike="noStrike" baseline="0">
                  <a:solidFill>
                    <a:srgbClr val="000000"/>
                  </a:solidFill>
                  <a:latin typeface="Segoe UI"/>
                  <a:ea typeface="Segoe UI"/>
                  <a:cs typeface="Segoe UI"/>
                </a:rPr>
                <a:t>Junho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38100</xdr:colOff>
          <xdr:row>19</xdr:row>
          <xdr:rowOff>190500</xdr:rowOff>
        </xdr:from>
        <xdr:to>
          <xdr:col>0</xdr:col>
          <xdr:colOff>1123950</xdr:colOff>
          <xdr:row>20</xdr:row>
          <xdr:rowOff>171450</xdr:rowOff>
        </xdr:to>
        <xdr:sp macro="" textlink="">
          <xdr:nvSpPr>
            <xdr:cNvPr id="2060" name="Option Button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pt-BR" sz="800" b="0" i="0" u="none" strike="noStrike" baseline="0">
                  <a:solidFill>
                    <a:srgbClr val="000000"/>
                  </a:solidFill>
                  <a:latin typeface="Segoe UI"/>
                  <a:ea typeface="Segoe UI"/>
                  <a:cs typeface="Segoe UI"/>
                </a:rPr>
                <a:t>Julho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45384</xdr:colOff>
          <xdr:row>22</xdr:row>
          <xdr:rowOff>50986</xdr:rowOff>
        </xdr:from>
        <xdr:to>
          <xdr:col>0</xdr:col>
          <xdr:colOff>1188384</xdr:colOff>
          <xdr:row>23</xdr:row>
          <xdr:rowOff>31937</xdr:rowOff>
        </xdr:to>
        <xdr:sp macro="" textlink="">
          <xdr:nvSpPr>
            <xdr:cNvPr id="2061" name="Option Button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pt-BR" sz="800" b="0" i="0" u="none" strike="noStrike" baseline="0">
                  <a:solidFill>
                    <a:srgbClr val="000000"/>
                  </a:solidFill>
                  <a:latin typeface="Segoe UI"/>
                  <a:ea typeface="Segoe UI"/>
                  <a:cs typeface="Segoe UI"/>
                </a:rPr>
                <a:t>Agosto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38660</xdr:colOff>
          <xdr:row>23</xdr:row>
          <xdr:rowOff>205068</xdr:rowOff>
        </xdr:from>
        <xdr:to>
          <xdr:col>0</xdr:col>
          <xdr:colOff>1181660</xdr:colOff>
          <xdr:row>24</xdr:row>
          <xdr:rowOff>186018</xdr:rowOff>
        </xdr:to>
        <xdr:sp macro="" textlink="">
          <xdr:nvSpPr>
            <xdr:cNvPr id="2062" name="Option Button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pt-BR" sz="800" b="0" i="0" u="none" strike="noStrike" baseline="0">
                  <a:solidFill>
                    <a:srgbClr val="000000"/>
                  </a:solidFill>
                  <a:latin typeface="Segoe UI"/>
                  <a:ea typeface="Segoe UI"/>
                  <a:cs typeface="Segoe UI"/>
                </a:rPr>
                <a:t>Setembro</a:t>
              </a:r>
            </a:p>
          </xdr:txBody>
        </xdr:sp>
        <xdr:clientData/>
      </xdr:twoCellAnchor>
    </mc:Choice>
    <mc:Fallback/>
  </mc:AlternateContent>
  <xdr:twoCellAnchor>
    <xdr:from>
      <xdr:col>1</xdr:col>
      <xdr:colOff>302559</xdr:colOff>
      <xdr:row>3</xdr:row>
      <xdr:rowOff>44824</xdr:rowOff>
    </xdr:from>
    <xdr:to>
      <xdr:col>6</xdr:col>
      <xdr:colOff>1203832</xdr:colOff>
      <xdr:row>16</xdr:row>
      <xdr:rowOff>10886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A9374513-7785-41F6-92EA-3412D032C92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901737</xdr:colOff>
      <xdr:row>0</xdr:row>
      <xdr:rowOff>0</xdr:rowOff>
    </xdr:from>
    <xdr:to>
      <xdr:col>8</xdr:col>
      <xdr:colOff>178987</xdr:colOff>
      <xdr:row>3</xdr:row>
      <xdr:rowOff>95456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4" name="Modelo 3D 3" descr="Surface Pro - Vinho">
              <a:extLst>
                <a:ext uri="{FF2B5EF4-FFF2-40B4-BE49-F238E27FC236}">
                  <a16:creationId xmlns:a16="http://schemas.microsoft.com/office/drawing/2014/main" id="{634A10DB-12A6-4534-860C-F90890149ADB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2">
                <am3d:spPr>
                  <a:xfrm>
                    <a:off x="0" y="0"/>
                    <a:ext cx="1171044" cy="846250"/>
                  </a:xfrm>
                  <a:prstGeom prst="rect">
                    <a:avLst/>
                  </a:prstGeom>
                </am3d:spPr>
                <am3d:camera>
                  <am3d:pos x="0" y="0" z="70266520"/>
                  <am3d:up dx="0" dy="36000000" dz="0"/>
                  <am3d:lookAt x="0" y="0" z="0"/>
                  <am3d:perspective fov="2700000"/>
                </am3d:camera>
                <am3d:trans>
                  <am3d:meterPerModelUnit n="3389516" d="1000000"/>
                  <am3d:preTrans dx="0" dy="-11729876" dz="-6720205"/>
                  <am3d:scale>
                    <am3d:sx n="1000000" d="1000000"/>
                    <am3d:sy n="1000000" d="1000000"/>
                    <am3d:sz n="1000000" d="1000000"/>
                  </am3d:scale>
                  <am3d:rot ax="844318" ay="-249154" az="-62397"/>
                  <am3d:postTrans dx="0" dy="0" dz="0"/>
                </am3d:trans>
                <am3d:raster rName="Office3DRenderer" rVer="16.0.8326">
                  <am3d:blip r:embed="rId3"/>
                </am3d:raster>
                <am3d:objViewport viewportSz="1265857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4" name="Modelo 3D 3" descr="Surface Pro - Vinho">
              <a:extLst>
                <a:ext uri="{FF2B5EF4-FFF2-40B4-BE49-F238E27FC236}">
                  <a16:creationId xmlns:a16="http://schemas.microsoft.com/office/drawing/2014/main" id="{634A10DB-12A6-4534-860C-F90890149ADB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6751208" y="0"/>
              <a:ext cx="1171044" cy="84625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5.xml"/><Relationship Id="rId13" Type="http://schemas.openxmlformats.org/officeDocument/2006/relationships/ctrlProp" Target="../ctrlProps/ctrlProp10.xml"/><Relationship Id="rId3" Type="http://schemas.openxmlformats.org/officeDocument/2006/relationships/vmlDrawing" Target="../drawings/vmlDrawing1.vml"/><Relationship Id="rId7" Type="http://schemas.openxmlformats.org/officeDocument/2006/relationships/ctrlProp" Target="../ctrlProps/ctrlProp4.xml"/><Relationship Id="rId12" Type="http://schemas.openxmlformats.org/officeDocument/2006/relationships/ctrlProp" Target="../ctrlProps/ctrlProp9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3.xml"/><Relationship Id="rId11" Type="http://schemas.openxmlformats.org/officeDocument/2006/relationships/ctrlProp" Target="../ctrlProps/ctrlProp8.xml"/><Relationship Id="rId5" Type="http://schemas.openxmlformats.org/officeDocument/2006/relationships/ctrlProp" Target="../ctrlProps/ctrlProp2.xml"/><Relationship Id="rId10" Type="http://schemas.openxmlformats.org/officeDocument/2006/relationships/ctrlProp" Target="../ctrlProps/ctrlProp7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Relationship Id="rId14" Type="http://schemas.openxmlformats.org/officeDocument/2006/relationships/ctrlProp" Target="../ctrlProps/ctrlProp1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Plan4"/>
  <dimension ref="B2:M11"/>
  <sheetViews>
    <sheetView showGridLines="0" workbookViewId="0">
      <selection activeCell="B9" sqref="B9"/>
    </sheetView>
  </sheetViews>
  <sheetFormatPr defaultRowHeight="15" x14ac:dyDescent="0.25"/>
  <cols>
    <col min="1" max="1" width="3.42578125" customWidth="1"/>
  </cols>
  <sheetData>
    <row r="2" spans="2:13" ht="15.75" x14ac:dyDescent="0.25">
      <c r="B2" s="45" t="s">
        <v>8</v>
      </c>
      <c r="C2" s="45"/>
      <c r="D2" s="45"/>
      <c r="E2" s="45"/>
      <c r="F2" s="45"/>
      <c r="G2" s="45"/>
      <c r="H2" s="45"/>
      <c r="I2" s="45"/>
      <c r="J2" s="45"/>
      <c r="K2" s="45"/>
      <c r="L2" s="45"/>
    </row>
    <row r="3" spans="2:13" ht="5.25" customHeight="1" x14ac:dyDescent="0.25">
      <c r="M3" s="1"/>
    </row>
    <row r="4" spans="2:13" x14ac:dyDescent="0.25">
      <c r="B4" s="46" t="s">
        <v>9</v>
      </c>
      <c r="C4" s="46"/>
      <c r="D4" s="46"/>
      <c r="E4" s="46"/>
      <c r="F4" s="46"/>
      <c r="G4" s="46"/>
      <c r="H4" s="46"/>
      <c r="I4" s="46"/>
      <c r="J4" s="46"/>
      <c r="K4" s="46"/>
      <c r="L4" s="46"/>
    </row>
    <row r="5" spans="2:13" x14ac:dyDescent="0.25">
      <c r="B5" s="46"/>
      <c r="C5" s="46"/>
      <c r="D5" s="46"/>
      <c r="E5" s="46"/>
      <c r="F5" s="46"/>
      <c r="G5" s="46"/>
      <c r="H5" s="46"/>
      <c r="I5" s="46"/>
      <c r="J5" s="46"/>
      <c r="K5" s="46"/>
      <c r="L5" s="46"/>
    </row>
    <row r="6" spans="2:13" ht="5.25" customHeight="1" x14ac:dyDescent="0.25">
      <c r="M6" s="1"/>
    </row>
    <row r="7" spans="2:13" ht="15" customHeight="1" x14ac:dyDescent="0.25">
      <c r="B7" s="46" t="s">
        <v>10</v>
      </c>
      <c r="C7" s="46"/>
      <c r="D7" s="46"/>
      <c r="E7" s="46"/>
      <c r="F7" s="46"/>
      <c r="G7" s="46"/>
      <c r="H7" s="46"/>
      <c r="I7" s="46"/>
      <c r="J7" s="46"/>
      <c r="K7" s="46"/>
      <c r="L7" s="46"/>
    </row>
    <row r="8" spans="2:13" x14ac:dyDescent="0.25">
      <c r="B8" s="46"/>
      <c r="C8" s="46"/>
      <c r="D8" s="46"/>
      <c r="E8" s="46"/>
      <c r="F8" s="46"/>
      <c r="G8" s="46"/>
      <c r="H8" s="46"/>
      <c r="I8" s="46"/>
      <c r="J8" s="46"/>
      <c r="K8" s="46"/>
      <c r="L8" s="46"/>
    </row>
    <row r="9" spans="2:13" ht="5.25" customHeight="1" x14ac:dyDescent="0.25">
      <c r="M9" s="1"/>
    </row>
    <row r="10" spans="2:13" ht="15" customHeight="1" x14ac:dyDescent="0.25">
      <c r="B10" s="46" t="s">
        <v>11</v>
      </c>
      <c r="C10" s="46"/>
      <c r="D10" s="46"/>
      <c r="E10" s="46"/>
      <c r="F10" s="46"/>
      <c r="G10" s="46"/>
      <c r="H10" s="46"/>
      <c r="I10" s="46"/>
      <c r="J10" s="46"/>
      <c r="K10" s="46"/>
      <c r="L10" s="46"/>
    </row>
    <row r="11" spans="2:13" x14ac:dyDescent="0.25"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</row>
  </sheetData>
  <sheetProtection password="DB6C" sheet="1" objects="1" scenarios="1" selectLockedCells="1"/>
  <mergeCells count="4">
    <mergeCell ref="B2:L2"/>
    <mergeCell ref="B4:L5"/>
    <mergeCell ref="B7:L8"/>
    <mergeCell ref="B10:L11"/>
  </mergeCell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Plan2"/>
  <dimension ref="A1:N37"/>
  <sheetViews>
    <sheetView showGridLines="0" zoomScale="85" zoomScaleNormal="85" workbookViewId="0">
      <selection activeCell="G6" sqref="G6"/>
    </sheetView>
  </sheetViews>
  <sheetFormatPr defaultRowHeight="15" x14ac:dyDescent="0.25"/>
  <cols>
    <col min="1" max="1" width="21.28515625" style="55" customWidth="1"/>
    <col min="2" max="2" width="5.42578125" style="55" customWidth="1"/>
    <col min="3" max="3" width="23.7109375" style="55" customWidth="1"/>
    <col min="4" max="4" width="1.7109375" style="55" customWidth="1"/>
    <col min="5" max="5" width="34" style="55" bestFit="1" customWidth="1"/>
    <col min="6" max="6" width="1.7109375" style="55" customWidth="1"/>
    <col min="7" max="7" width="26.7109375" style="55" customWidth="1"/>
    <col min="8" max="8" width="1.7109375" style="55" customWidth="1"/>
    <col min="9" max="9" width="4.28515625" style="55" bestFit="1" customWidth="1"/>
    <col min="10" max="10" width="6.5703125" style="55" bestFit="1" customWidth="1"/>
    <col min="11" max="16384" width="9.140625" style="55"/>
  </cols>
  <sheetData>
    <row r="1" spans="1:14" ht="38.25" customHeight="1" x14ac:dyDescent="0.25">
      <c r="A1" s="54">
        <f ca="1">NOW()</f>
        <v>45958.664734375001</v>
      </c>
      <c r="B1" s="54"/>
      <c r="C1" s="95" t="s">
        <v>40</v>
      </c>
      <c r="D1" s="95"/>
      <c r="E1" s="95"/>
      <c r="F1" s="95"/>
      <c r="G1" s="95"/>
    </row>
    <row r="2" spans="1:14" ht="6" customHeight="1" thickBot="1" x14ac:dyDescent="0.3"/>
    <row r="3" spans="1:14" ht="15" customHeight="1" x14ac:dyDescent="0.25">
      <c r="A3" s="102" t="s">
        <v>41</v>
      </c>
      <c r="B3" s="56"/>
      <c r="I3" s="96" t="str">
        <f ca="1" xml:space="preserve"> "Apresentação gráfica de acessos diários no mês de "&amp;Vínculo!E7</f>
        <v>Apresentação gráfica de acessos diários no mês de Janeiro</v>
      </c>
      <c r="J3" s="97"/>
      <c r="K3" s="97"/>
      <c r="L3" s="97"/>
      <c r="M3" s="97"/>
      <c r="N3" s="98"/>
    </row>
    <row r="4" spans="1:14" ht="19.5" customHeight="1" thickBot="1" x14ac:dyDescent="0.3">
      <c r="I4" s="99"/>
      <c r="J4" s="100"/>
      <c r="K4" s="100"/>
      <c r="L4" s="100"/>
      <c r="M4" s="100"/>
      <c r="N4" s="101"/>
    </row>
    <row r="5" spans="1:14" x14ac:dyDescent="0.25">
      <c r="I5" s="57"/>
      <c r="J5" s="57"/>
      <c r="K5" s="57"/>
      <c r="L5" s="57"/>
      <c r="M5" s="58"/>
      <c r="N5" s="58"/>
    </row>
    <row r="6" spans="1:14" ht="18" customHeight="1" x14ac:dyDescent="0.25">
      <c r="A6" s="59" t="str">
        <f ca="1">OFFSET(Vínculo!N1,Vínculo!E1,0)</f>
        <v>Os maiores picos de acessos ocorrem nos horários 09:00 - 11:30  e 14:50 - 16:00.</v>
      </c>
      <c r="I6" s="76" t="s">
        <v>37</v>
      </c>
      <c r="J6" s="76" t="s">
        <v>48</v>
      </c>
      <c r="K6" s="76" t="s">
        <v>49</v>
      </c>
      <c r="L6" s="77"/>
      <c r="M6" s="78"/>
      <c r="N6" s="94"/>
    </row>
    <row r="7" spans="1:14" ht="18" customHeight="1" x14ac:dyDescent="0.25">
      <c r="A7" s="59"/>
      <c r="I7" s="79">
        <f ca="1">IFERROR(DAY(Vínculo!G10),"")</f>
        <v>1</v>
      </c>
      <c r="J7" s="80">
        <f ca="1">IFERROR(Vínculo!H10,"")</f>
        <v>397</v>
      </c>
      <c r="K7" s="85" t="str">
        <f ca="1">IFERROR(REPT("|",J7/10),"")</f>
        <v>|||||||||||||||||||||||||||||||||||||||</v>
      </c>
      <c r="L7" s="86"/>
      <c r="M7" s="86"/>
      <c r="N7" s="87"/>
    </row>
    <row r="8" spans="1:14" ht="23.25" customHeight="1" x14ac:dyDescent="0.25">
      <c r="A8" s="59"/>
      <c r="I8" s="81">
        <f ca="1">IFERROR(DAY(Vínculo!G11),"")</f>
        <v>2</v>
      </c>
      <c r="J8" s="82">
        <f ca="1">IFERROR(Vínculo!H11,"")</f>
        <v>193</v>
      </c>
      <c r="K8" s="88" t="str">
        <f t="shared" ref="K8:K34" ca="1" si="0">IFERROR(REPT("|",J8/10),"")</f>
        <v>|||||||||||||||||||</v>
      </c>
      <c r="L8" s="89"/>
      <c r="M8" s="89"/>
      <c r="N8" s="90"/>
    </row>
    <row r="9" spans="1:14" ht="19.5" customHeight="1" x14ac:dyDescent="0.25">
      <c r="I9" s="81">
        <f ca="1">IFERROR(DAY(Vínculo!G12),"")</f>
        <v>3</v>
      </c>
      <c r="J9" s="82">
        <f ca="1">IFERROR(Vínculo!H12,"")</f>
        <v>485</v>
      </c>
      <c r="K9" s="88" t="str">
        <f t="shared" ca="1" si="0"/>
        <v>||||||||||||||||||||||||||||||||||||||||||||||||</v>
      </c>
      <c r="L9" s="89"/>
      <c r="M9" s="89"/>
      <c r="N9" s="90"/>
    </row>
    <row r="10" spans="1:14" ht="18" customHeight="1" x14ac:dyDescent="0.25">
      <c r="A10" s="63"/>
      <c r="I10" s="81">
        <f ca="1">IFERROR(DAY(Vínculo!G13),"")</f>
        <v>4</v>
      </c>
      <c r="J10" s="82">
        <v>1</v>
      </c>
      <c r="K10" s="88" t="str">
        <f t="shared" si="0"/>
        <v/>
      </c>
      <c r="L10" s="89"/>
      <c r="M10" s="89"/>
      <c r="N10" s="90"/>
    </row>
    <row r="11" spans="1:14" ht="18" customHeight="1" x14ac:dyDescent="0.25">
      <c r="A11" s="63"/>
      <c r="I11" s="81">
        <f ca="1">IFERROR(DAY(Vínculo!G14),"")</f>
        <v>5</v>
      </c>
      <c r="J11" s="82">
        <f ca="1">IFERROR(Vínculo!H14,"")</f>
        <v>199</v>
      </c>
      <c r="K11" s="88" t="str">
        <f t="shared" ca="1" si="0"/>
        <v>|||||||||||||||||||</v>
      </c>
      <c r="L11" s="89"/>
      <c r="M11" s="89"/>
      <c r="N11" s="90"/>
    </row>
    <row r="12" spans="1:14" ht="18" customHeight="1" x14ac:dyDescent="0.25">
      <c r="A12" s="63"/>
      <c r="I12" s="81">
        <f ca="1">IFERROR(DAY(Vínculo!G15),"")</f>
        <v>6</v>
      </c>
      <c r="J12" s="82">
        <f ca="1">IFERROR(Vínculo!H15,"")</f>
        <v>451</v>
      </c>
      <c r="K12" s="88" t="str">
        <f t="shared" ca="1" si="0"/>
        <v>|||||||||||||||||||||||||||||||||||||||||||||</v>
      </c>
      <c r="L12" s="89"/>
      <c r="M12" s="89"/>
      <c r="N12" s="90"/>
    </row>
    <row r="13" spans="1:14" ht="18" customHeight="1" x14ac:dyDescent="0.25">
      <c r="A13" s="63"/>
      <c r="I13" s="81">
        <f ca="1">IFERROR(DAY(Vínculo!G16),"")</f>
        <v>7</v>
      </c>
      <c r="J13" s="82">
        <f ca="1">IFERROR(Vínculo!H16,"")</f>
        <v>132</v>
      </c>
      <c r="K13" s="88" t="str">
        <f t="shared" ca="1" si="0"/>
        <v>|||||||||||||</v>
      </c>
      <c r="L13" s="89"/>
      <c r="M13" s="89"/>
      <c r="N13" s="90"/>
    </row>
    <row r="14" spans="1:14" ht="18" customHeight="1" x14ac:dyDescent="0.25">
      <c r="A14" s="63"/>
      <c r="I14" s="81">
        <f ca="1">IFERROR(DAY(Vínculo!G17),"")</f>
        <v>8</v>
      </c>
      <c r="J14" s="82">
        <f ca="1">IFERROR(Vínculo!H17,"")</f>
        <v>346</v>
      </c>
      <c r="K14" s="88" t="str">
        <f t="shared" ca="1" si="0"/>
        <v>||||||||||||||||||||||||||||||||||</v>
      </c>
      <c r="L14" s="89"/>
      <c r="M14" s="89"/>
      <c r="N14" s="90"/>
    </row>
    <row r="15" spans="1:14" ht="18" customHeight="1" x14ac:dyDescent="0.25">
      <c r="A15" s="63"/>
      <c r="I15" s="81">
        <f ca="1">IFERROR(DAY(Vínculo!G18),"")</f>
        <v>9</v>
      </c>
      <c r="J15" s="82">
        <f ca="1">IFERROR(Vínculo!H18,"")</f>
        <v>180</v>
      </c>
      <c r="K15" s="88" t="str">
        <f t="shared" ca="1" si="0"/>
        <v>||||||||||||||||||</v>
      </c>
      <c r="L15" s="89"/>
      <c r="M15" s="89"/>
      <c r="N15" s="90"/>
    </row>
    <row r="16" spans="1:14" ht="18" customHeight="1" x14ac:dyDescent="0.25">
      <c r="A16" s="63"/>
      <c r="I16" s="81">
        <f ca="1">IFERROR(DAY(Vínculo!G19),"")</f>
        <v>10</v>
      </c>
      <c r="J16" s="82">
        <f ca="1">IFERROR(Vínculo!H19,"")</f>
        <v>301</v>
      </c>
      <c r="K16" s="88" t="str">
        <f t="shared" ca="1" si="0"/>
        <v>||||||||||||||||||||||||||||||</v>
      </c>
      <c r="L16" s="89"/>
      <c r="M16" s="89"/>
      <c r="N16" s="90"/>
    </row>
    <row r="17" spans="1:14" ht="18" customHeight="1" thickBot="1" x14ac:dyDescent="0.3">
      <c r="A17" s="63"/>
      <c r="I17" s="81">
        <f ca="1">IFERROR(DAY(Vínculo!G20),"")</f>
        <v>11</v>
      </c>
      <c r="J17" s="82">
        <f ca="1">IFERROR(Vínculo!H20,"")</f>
        <v>156</v>
      </c>
      <c r="K17" s="88" t="str">
        <f t="shared" ca="1" si="0"/>
        <v>|||||||||||||||</v>
      </c>
      <c r="L17" s="89"/>
      <c r="M17" s="89"/>
      <c r="N17" s="90"/>
    </row>
    <row r="18" spans="1:14" ht="18" customHeight="1" thickTop="1" x14ac:dyDescent="0.35">
      <c r="A18" s="63"/>
      <c r="C18" s="64" t="s">
        <v>43</v>
      </c>
      <c r="D18" s="61"/>
      <c r="E18" s="74" t="s">
        <v>44</v>
      </c>
      <c r="F18" s="61"/>
      <c r="G18" s="66" t="s">
        <v>46</v>
      </c>
      <c r="I18" s="81">
        <f ca="1">IFERROR(DAY(Vínculo!G21),"")</f>
        <v>12</v>
      </c>
      <c r="J18" s="82">
        <f ca="1">IFERROR(Vínculo!H21,"")</f>
        <v>186</v>
      </c>
      <c r="K18" s="88" t="str">
        <f t="shared" ca="1" si="0"/>
        <v>||||||||||||||||||</v>
      </c>
      <c r="L18" s="89"/>
      <c r="M18" s="89"/>
      <c r="N18" s="90"/>
    </row>
    <row r="19" spans="1:14" ht="18" customHeight="1" thickBot="1" x14ac:dyDescent="0.4">
      <c r="A19" s="63"/>
      <c r="C19" s="65">
        <f ca="1">MIN(J7:J37)</f>
        <v>1</v>
      </c>
      <c r="D19" s="61"/>
      <c r="E19" s="75">
        <f ca="1">SUM(J7:J37)</f>
        <v>7820</v>
      </c>
      <c r="F19" s="61"/>
      <c r="G19" s="67">
        <f ca="1">INDEX(I7:I37,MATCH(C19,J7:J37,0),1)</f>
        <v>4</v>
      </c>
      <c r="I19" s="81">
        <f ca="1">IFERROR(DAY(Vínculo!G22),"")</f>
        <v>13</v>
      </c>
      <c r="J19" s="82">
        <f ca="1">IFERROR(Vínculo!H22,"")</f>
        <v>489</v>
      </c>
      <c r="K19" s="88" t="str">
        <f t="shared" ca="1" si="0"/>
        <v>||||||||||||||||||||||||||||||||||||||||||||||||</v>
      </c>
      <c r="L19" s="89"/>
      <c r="M19" s="89"/>
      <c r="N19" s="90"/>
    </row>
    <row r="20" spans="1:14" ht="18" customHeight="1" thickTop="1" thickBot="1" x14ac:dyDescent="0.4">
      <c r="A20" s="63"/>
      <c r="C20" s="61"/>
      <c r="D20" s="61"/>
      <c r="E20" s="60"/>
      <c r="F20" s="61"/>
      <c r="G20" s="61"/>
      <c r="I20" s="81">
        <f ca="1">IFERROR(DAY(Vínculo!G23),"")</f>
        <v>14</v>
      </c>
      <c r="J20" s="82">
        <f ca="1">IFERROR(Vínculo!H23,"")</f>
        <v>178</v>
      </c>
      <c r="K20" s="88" t="str">
        <f t="shared" ca="1" si="0"/>
        <v>|||||||||||||||||</v>
      </c>
      <c r="L20" s="89"/>
      <c r="M20" s="89"/>
      <c r="N20" s="90"/>
    </row>
    <row r="21" spans="1:14" ht="18" customHeight="1" thickTop="1" x14ac:dyDescent="0.35">
      <c r="A21" s="63"/>
      <c r="C21" s="72" t="s">
        <v>42</v>
      </c>
      <c r="D21" s="61"/>
      <c r="E21" s="68" t="s">
        <v>45</v>
      </c>
      <c r="F21" s="61"/>
      <c r="G21" s="70" t="s">
        <v>47</v>
      </c>
      <c r="I21" s="81">
        <f ca="1">IFERROR(DAY(Vínculo!G24),"")</f>
        <v>15</v>
      </c>
      <c r="J21" s="82">
        <f ca="1">IFERROR(Vínculo!H24,"")</f>
        <v>360</v>
      </c>
      <c r="K21" s="88" t="str">
        <f t="shared" ca="1" si="0"/>
        <v>||||||||||||||||||||||||||||||||||||</v>
      </c>
      <c r="L21" s="89"/>
      <c r="M21" s="89"/>
      <c r="N21" s="90"/>
    </row>
    <row r="22" spans="1:14" ht="18" customHeight="1" thickBot="1" x14ac:dyDescent="0.4">
      <c r="A22" s="63"/>
      <c r="C22" s="73">
        <f ca="1">MAX(J7:J37)</f>
        <v>489</v>
      </c>
      <c r="D22" s="62"/>
      <c r="E22" s="69">
        <f ca="1">AVERAGE(J7:J37)</f>
        <v>279.28571428571428</v>
      </c>
      <c r="F22" s="62"/>
      <c r="G22" s="71">
        <f ca="1">INDEX(I7:I37,MATCH(C22,J7:J37,0),1)</f>
        <v>13</v>
      </c>
      <c r="I22" s="81">
        <f ca="1">IFERROR(DAY(Vínculo!G25),"")</f>
        <v>16</v>
      </c>
      <c r="J22" s="82">
        <f ca="1">IFERROR(Vínculo!H25,"")</f>
        <v>454</v>
      </c>
      <c r="K22" s="88" t="str">
        <f t="shared" ca="1" si="0"/>
        <v>|||||||||||||||||||||||||||||||||||||||||||||</v>
      </c>
      <c r="L22" s="89"/>
      <c r="M22" s="89"/>
      <c r="N22" s="90"/>
    </row>
    <row r="23" spans="1:14" ht="18" customHeight="1" thickTop="1" x14ac:dyDescent="0.25">
      <c r="A23" s="63"/>
      <c r="I23" s="81">
        <f ca="1">IFERROR(DAY(Vínculo!G26),"")</f>
        <v>17</v>
      </c>
      <c r="J23" s="82">
        <f ca="1">IFERROR(Vínculo!H26,"")</f>
        <v>339</v>
      </c>
      <c r="K23" s="88" t="str">
        <f t="shared" ca="1" si="0"/>
        <v>|||||||||||||||||||||||||||||||||</v>
      </c>
      <c r="L23" s="89"/>
      <c r="M23" s="89"/>
      <c r="N23" s="90"/>
    </row>
    <row r="24" spans="1:14" ht="18" customHeight="1" x14ac:dyDescent="0.25">
      <c r="A24" s="63"/>
      <c r="I24" s="81">
        <f ca="1">IFERROR(DAY(Vínculo!G27),"")</f>
        <v>18</v>
      </c>
      <c r="J24" s="82">
        <f ca="1">IFERROR(Vínculo!H27,"")</f>
        <v>316</v>
      </c>
      <c r="K24" s="88" t="str">
        <f t="shared" ca="1" si="0"/>
        <v>|||||||||||||||||||||||||||||||</v>
      </c>
      <c r="L24" s="89"/>
      <c r="M24" s="89"/>
      <c r="N24" s="90"/>
    </row>
    <row r="25" spans="1:14" ht="18" customHeight="1" x14ac:dyDescent="0.25">
      <c r="A25" s="63"/>
      <c r="I25" s="81">
        <f ca="1">IFERROR(DAY(Vínculo!G28),"")</f>
        <v>19</v>
      </c>
      <c r="J25" s="82">
        <f ca="1">IFERROR(Vínculo!H28,"")</f>
        <v>195</v>
      </c>
      <c r="K25" s="88" t="str">
        <f t="shared" ca="1" si="0"/>
        <v>|||||||||||||||||||</v>
      </c>
      <c r="L25" s="89"/>
      <c r="M25" s="89"/>
      <c r="N25" s="90"/>
    </row>
    <row r="26" spans="1:14" ht="18" customHeight="1" x14ac:dyDescent="0.25">
      <c r="A26" s="63"/>
      <c r="I26" s="81">
        <f ca="1">IFERROR(DAY(Vínculo!G29),"")</f>
        <v>20</v>
      </c>
      <c r="J26" s="82">
        <f ca="1">IFERROR(Vínculo!H29,"")</f>
        <v>102</v>
      </c>
      <c r="K26" s="88" t="str">
        <f t="shared" ca="1" si="0"/>
        <v>||||||||||</v>
      </c>
      <c r="L26" s="89"/>
      <c r="M26" s="89"/>
      <c r="N26" s="90"/>
    </row>
    <row r="27" spans="1:14" ht="18" customHeight="1" x14ac:dyDescent="0.25">
      <c r="A27" s="63"/>
      <c r="I27" s="81">
        <f ca="1">IFERROR(DAY(Vínculo!G30),"")</f>
        <v>21</v>
      </c>
      <c r="J27" s="82">
        <f ca="1">IFERROR(Vínculo!H30,"")</f>
        <v>103</v>
      </c>
      <c r="K27" s="88" t="str">
        <f t="shared" ca="1" si="0"/>
        <v>||||||||||</v>
      </c>
      <c r="L27" s="89"/>
      <c r="M27" s="89"/>
      <c r="N27" s="90"/>
    </row>
    <row r="28" spans="1:14" ht="18" customHeight="1" x14ac:dyDescent="0.25">
      <c r="A28" s="63"/>
      <c r="I28" s="81">
        <f ca="1">IFERROR(DAY(Vínculo!G31),"")</f>
        <v>22</v>
      </c>
      <c r="J28" s="82">
        <f ca="1">IFERROR(Vínculo!H31,"")</f>
        <v>342</v>
      </c>
      <c r="K28" s="88" t="str">
        <f t="shared" ca="1" si="0"/>
        <v>||||||||||||||||||||||||||||||||||</v>
      </c>
      <c r="L28" s="89"/>
      <c r="M28" s="89"/>
      <c r="N28" s="90"/>
    </row>
    <row r="29" spans="1:14" ht="18" customHeight="1" x14ac:dyDescent="0.25">
      <c r="A29" s="63"/>
      <c r="I29" s="81">
        <f ca="1">IFERROR(DAY(Vínculo!G32),"")</f>
        <v>23</v>
      </c>
      <c r="J29" s="82">
        <f ca="1">IFERROR(Vínculo!H32,"")</f>
        <v>317</v>
      </c>
      <c r="K29" s="88" t="str">
        <f t="shared" ca="1" si="0"/>
        <v>|||||||||||||||||||||||||||||||</v>
      </c>
      <c r="L29" s="89"/>
      <c r="M29" s="89"/>
      <c r="N29" s="90"/>
    </row>
    <row r="30" spans="1:14" ht="18" customHeight="1" x14ac:dyDescent="0.25">
      <c r="I30" s="81">
        <f ca="1">IFERROR(DAY(Vínculo!G33),"")</f>
        <v>24</v>
      </c>
      <c r="J30" s="82">
        <f ca="1">IFERROR(Vínculo!H33,"")</f>
        <v>359</v>
      </c>
      <c r="K30" s="88" t="str">
        <f t="shared" ca="1" si="0"/>
        <v>|||||||||||||||||||||||||||||||||||</v>
      </c>
      <c r="L30" s="89"/>
      <c r="M30" s="89"/>
      <c r="N30" s="90"/>
    </row>
    <row r="31" spans="1:14" ht="18" customHeight="1" x14ac:dyDescent="0.25">
      <c r="I31" s="81">
        <f ca="1">IFERROR(DAY(Vínculo!G34),"")</f>
        <v>25</v>
      </c>
      <c r="J31" s="82">
        <f ca="1">IFERROR(Vínculo!H34,"")</f>
        <v>439</v>
      </c>
      <c r="K31" s="88" t="str">
        <f t="shared" ca="1" si="0"/>
        <v>|||||||||||||||||||||||||||||||||||||||||||</v>
      </c>
      <c r="L31" s="89"/>
      <c r="M31" s="89"/>
      <c r="N31" s="90"/>
    </row>
    <row r="32" spans="1:14" ht="18" customHeight="1" x14ac:dyDescent="0.25">
      <c r="I32" s="81">
        <f ca="1">IFERROR(DAY(Vínculo!G35),"")</f>
        <v>26</v>
      </c>
      <c r="J32" s="82">
        <f ca="1">IFERROR(Vínculo!H35,"")</f>
        <v>249</v>
      </c>
      <c r="K32" s="88" t="str">
        <f t="shared" ca="1" si="0"/>
        <v>||||||||||||||||||||||||</v>
      </c>
      <c r="L32" s="89"/>
      <c r="M32" s="89"/>
      <c r="N32" s="90"/>
    </row>
    <row r="33" spans="9:14" ht="18" customHeight="1" x14ac:dyDescent="0.25">
      <c r="I33" s="81">
        <f ca="1">IFERROR(DAY(Vínculo!G36),"")</f>
        <v>27</v>
      </c>
      <c r="J33" s="82">
        <f ca="1">IFERROR(Vínculo!H36,"")</f>
        <v>268</v>
      </c>
      <c r="K33" s="88" t="str">
        <f t="shared" ca="1" si="0"/>
        <v>||||||||||||||||||||||||||</v>
      </c>
      <c r="L33" s="89"/>
      <c r="M33" s="89"/>
      <c r="N33" s="90"/>
    </row>
    <row r="34" spans="9:14" ht="18" customHeight="1" x14ac:dyDescent="0.25">
      <c r="I34" s="83">
        <f ca="1">IFERROR(DAY(Vínculo!G37),"")</f>
        <v>28</v>
      </c>
      <c r="J34" s="84">
        <f ca="1">IFERROR(Vínculo!H37,"")</f>
        <v>283</v>
      </c>
      <c r="K34" s="91" t="str">
        <f t="shared" ca="1" si="0"/>
        <v>||||||||||||||||||||||||||||</v>
      </c>
      <c r="L34" s="92"/>
      <c r="M34" s="92"/>
      <c r="N34" s="93"/>
    </row>
    <row r="35" spans="9:14" ht="18" customHeight="1" x14ac:dyDescent="0.25"/>
    <row r="36" spans="9:14" ht="18" customHeight="1" x14ac:dyDescent="0.25"/>
    <row r="37" spans="9:14" ht="18" customHeight="1" x14ac:dyDescent="0.25"/>
  </sheetData>
  <mergeCells count="4">
    <mergeCell ref="A6:A8"/>
    <mergeCell ref="A1:B1"/>
    <mergeCell ref="C1:G1"/>
    <mergeCell ref="I3:N4"/>
  </mergeCells>
  <conditionalFormatting sqref="K7:K34">
    <cfRule type="expression" dxfId="1" priority="2">
      <formula>$J7&lt;$E$22</formula>
    </cfRule>
  </conditionalFormatting>
  <conditionalFormatting sqref="K7:K34">
    <cfRule type="expression" dxfId="0" priority="1">
      <formula>$J7&lt;$E$2</formula>
    </cfRule>
  </conditionalFormatting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4" name="Scroll Bar 1">
              <controlPr defaultSize="0" autoPict="0">
                <anchor moveWithCells="1">
                  <from>
                    <xdr:col>0</xdr:col>
                    <xdr:colOff>57150</xdr:colOff>
                    <xdr:row>3</xdr:row>
                    <xdr:rowOff>9525</xdr:rowOff>
                  </from>
                  <to>
                    <xdr:col>0</xdr:col>
                    <xdr:colOff>1323975</xdr:colOff>
                    <xdr:row>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r:id="rId5" name="Group Box 2">
              <controlPr defaultSize="0" autoFill="0" autoPict="0">
                <anchor moveWithCells="1">
                  <from>
                    <xdr:col>0</xdr:col>
                    <xdr:colOff>0</xdr:colOff>
                    <xdr:row>9</xdr:row>
                    <xdr:rowOff>9525</xdr:rowOff>
                  </from>
                  <to>
                    <xdr:col>0</xdr:col>
                    <xdr:colOff>1400175</xdr:colOff>
                    <xdr:row>28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3" r:id="rId6" name="Option Button 5">
              <controlPr defaultSize="0" autoFill="0" autoLine="0" autoPict="0">
                <anchor moveWithCells="1">
                  <from>
                    <xdr:col>0</xdr:col>
                    <xdr:colOff>104775</xdr:colOff>
                    <xdr:row>7</xdr:row>
                    <xdr:rowOff>219075</xdr:rowOff>
                  </from>
                  <to>
                    <xdr:col>2</xdr:col>
                    <xdr:colOff>857250</xdr:colOff>
                    <xdr:row>12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4" r:id="rId7" name="Option Button 6">
              <controlPr defaultSize="0" autoFill="0" autoLine="0" autoPict="0">
                <anchor moveWithCells="1">
                  <from>
                    <xdr:col>0</xdr:col>
                    <xdr:colOff>66675</xdr:colOff>
                    <xdr:row>12</xdr:row>
                    <xdr:rowOff>38100</xdr:rowOff>
                  </from>
                  <to>
                    <xdr:col>0</xdr:col>
                    <xdr:colOff>1152525</xdr:colOff>
                    <xdr:row>13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6" r:id="rId8" name="Option Button 8">
              <controlPr defaultSize="0" autoFill="0" autoLine="0" autoPict="0">
                <anchor moveWithCells="1">
                  <from>
                    <xdr:col>0</xdr:col>
                    <xdr:colOff>57150</xdr:colOff>
                    <xdr:row>13</xdr:row>
                    <xdr:rowOff>219075</xdr:rowOff>
                  </from>
                  <to>
                    <xdr:col>0</xdr:col>
                    <xdr:colOff>1143000</xdr:colOff>
                    <xdr:row>14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7" r:id="rId9" name="Option Button 9">
              <controlPr defaultSize="0" autoFill="0" autoLine="0" autoPict="0">
                <anchor moveWithCells="1">
                  <from>
                    <xdr:col>0</xdr:col>
                    <xdr:colOff>28575</xdr:colOff>
                    <xdr:row>15</xdr:row>
                    <xdr:rowOff>76200</xdr:rowOff>
                  </from>
                  <to>
                    <xdr:col>0</xdr:col>
                    <xdr:colOff>1114425</xdr:colOff>
                    <xdr:row>16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8" r:id="rId10" name="Option Button 10">
              <controlPr defaultSize="0" autoFill="0" autoLine="0" autoPict="0">
                <anchor moveWithCells="1">
                  <from>
                    <xdr:col>0</xdr:col>
                    <xdr:colOff>0</xdr:colOff>
                    <xdr:row>16</xdr:row>
                    <xdr:rowOff>190500</xdr:rowOff>
                  </from>
                  <to>
                    <xdr:col>0</xdr:col>
                    <xdr:colOff>1085850</xdr:colOff>
                    <xdr:row>17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9" r:id="rId11" name="Option Button 11">
              <controlPr defaultSize="0" autoFill="0" autoLine="0" autoPict="0">
                <anchor moveWithCells="1">
                  <from>
                    <xdr:col>0</xdr:col>
                    <xdr:colOff>57150</xdr:colOff>
                    <xdr:row>18</xdr:row>
                    <xdr:rowOff>57150</xdr:rowOff>
                  </from>
                  <to>
                    <xdr:col>0</xdr:col>
                    <xdr:colOff>1143000</xdr:colOff>
                    <xdr:row>19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0" r:id="rId12" name="Option Button 12">
              <controlPr defaultSize="0" autoFill="0" autoLine="0" autoPict="0">
                <anchor moveWithCells="1">
                  <from>
                    <xdr:col>0</xdr:col>
                    <xdr:colOff>38100</xdr:colOff>
                    <xdr:row>19</xdr:row>
                    <xdr:rowOff>190500</xdr:rowOff>
                  </from>
                  <to>
                    <xdr:col>0</xdr:col>
                    <xdr:colOff>1123950</xdr:colOff>
                    <xdr:row>20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1" r:id="rId13" name="Option Button 13">
              <controlPr defaultSize="0" autoFill="0" autoLine="0" autoPict="0">
                <anchor moveWithCells="1">
                  <from>
                    <xdr:col>0</xdr:col>
                    <xdr:colOff>47625</xdr:colOff>
                    <xdr:row>22</xdr:row>
                    <xdr:rowOff>47625</xdr:rowOff>
                  </from>
                  <to>
                    <xdr:col>0</xdr:col>
                    <xdr:colOff>1190625</xdr:colOff>
                    <xdr:row>23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2" r:id="rId14" name="Option Button 14">
              <controlPr defaultSize="0" autoFill="0" autoLine="0" autoPict="0">
                <anchor moveWithCells="1">
                  <from>
                    <xdr:col>0</xdr:col>
                    <xdr:colOff>38100</xdr:colOff>
                    <xdr:row>23</xdr:row>
                    <xdr:rowOff>209550</xdr:rowOff>
                  </from>
                  <to>
                    <xdr:col>0</xdr:col>
                    <xdr:colOff>1181100</xdr:colOff>
                    <xdr:row>24</xdr:row>
                    <xdr:rowOff>190500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7FF09-032E-418B-8EEA-1F86896EAA93}">
  <dimension ref="B2:G6"/>
  <sheetViews>
    <sheetView tabSelected="1" workbookViewId="0">
      <selection activeCell="G6" sqref="G6"/>
    </sheetView>
  </sheetViews>
  <sheetFormatPr defaultRowHeight="15" x14ac:dyDescent="0.25"/>
  <cols>
    <col min="2" max="2" width="12.85546875" bestFit="1" customWidth="1"/>
    <col min="3" max="3" width="17" customWidth="1"/>
    <col min="7" max="7" width="13.140625" bestFit="1" customWidth="1"/>
  </cols>
  <sheetData>
    <row r="2" spans="2:7" x14ac:dyDescent="0.25">
      <c r="B2" s="103" t="s">
        <v>50</v>
      </c>
      <c r="C2" s="103"/>
      <c r="D2" s="103"/>
    </row>
    <row r="3" spans="2:7" x14ac:dyDescent="0.25">
      <c r="G3" t="s">
        <v>54</v>
      </c>
    </row>
    <row r="4" spans="2:7" x14ac:dyDescent="0.25">
      <c r="B4" s="104" t="s">
        <v>51</v>
      </c>
      <c r="C4" s="104"/>
      <c r="G4" t="s">
        <v>55</v>
      </c>
    </row>
    <row r="5" spans="2:7" x14ac:dyDescent="0.25">
      <c r="B5" s="104" t="s">
        <v>52</v>
      </c>
      <c r="G5" t="s">
        <v>56</v>
      </c>
    </row>
    <row r="6" spans="2:7" x14ac:dyDescent="0.25">
      <c r="B6" s="104" t="s">
        <v>53</v>
      </c>
      <c r="G6" t="s">
        <v>57</v>
      </c>
    </row>
  </sheetData>
  <mergeCells count="1">
    <mergeCell ref="B2:D2"/>
  </mergeCells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Plan7"/>
  <dimension ref="A1:P389"/>
  <sheetViews>
    <sheetView topLeftCell="A19" zoomScale="90" zoomScaleNormal="90" workbookViewId="0">
      <selection activeCell="E12" sqref="E12"/>
    </sheetView>
  </sheetViews>
  <sheetFormatPr defaultRowHeight="16.5" customHeight="1" x14ac:dyDescent="0.25"/>
  <cols>
    <col min="1" max="1" width="9.140625" style="3"/>
    <col min="2" max="2" width="13.7109375" style="5" customWidth="1"/>
    <col min="3" max="3" width="11.7109375" style="3" bestFit="1" customWidth="1"/>
    <col min="4" max="4" width="13.5703125" style="3" bestFit="1" customWidth="1"/>
    <col min="5" max="5" width="23.42578125" style="3" bestFit="1" customWidth="1"/>
    <col min="7" max="7" width="14.42578125" style="3" customWidth="1"/>
    <col min="8" max="8" width="13.42578125" style="3" customWidth="1"/>
    <col min="9" max="9" width="3.5703125" style="3" customWidth="1"/>
    <col min="10" max="10" width="22.85546875" style="5" bestFit="1" customWidth="1"/>
    <col min="11" max="11" width="9.140625" style="3"/>
    <col min="12" max="12" width="26" style="3" customWidth="1"/>
    <col min="13" max="16384" width="9.140625" style="3"/>
  </cols>
  <sheetData>
    <row r="1" spans="1:16" ht="16.5" customHeight="1" x14ac:dyDescent="0.25">
      <c r="A1" s="53" t="s">
        <v>4</v>
      </c>
      <c r="B1" s="53"/>
      <c r="D1" s="17" t="s">
        <v>33</v>
      </c>
      <c r="E1" s="30">
        <v>1</v>
      </c>
      <c r="J1" s="32" t="s">
        <v>5</v>
      </c>
      <c r="K1" s="47" t="s">
        <v>28</v>
      </c>
      <c r="L1" s="48"/>
      <c r="M1" s="49"/>
    </row>
    <row r="2" spans="1:16" ht="16.5" customHeight="1" x14ac:dyDescent="0.25">
      <c r="A2" s="16" t="s">
        <v>5</v>
      </c>
      <c r="B2" s="37"/>
      <c r="D2" s="18" t="s">
        <v>36</v>
      </c>
      <c r="E2" s="31" t="str">
        <f ca="1">OFFSET(A1,E1,0)</f>
        <v>Órgão Público Municipal</v>
      </c>
      <c r="K2" s="50"/>
      <c r="L2" s="51"/>
      <c r="M2" s="52"/>
      <c r="N2" s="39" t="s">
        <v>28</v>
      </c>
      <c r="O2" s="40"/>
      <c r="P2" s="41"/>
    </row>
    <row r="3" spans="1:16" ht="16.5" customHeight="1" x14ac:dyDescent="0.25">
      <c r="A3" s="16" t="s">
        <v>6</v>
      </c>
      <c r="B3" s="37"/>
      <c r="D3" s="19"/>
      <c r="K3"/>
      <c r="L3"/>
      <c r="M3"/>
      <c r="N3" s="39" t="s">
        <v>29</v>
      </c>
      <c r="O3" s="40"/>
      <c r="P3" s="41"/>
    </row>
    <row r="4" spans="1:16" ht="16.5" customHeight="1" x14ac:dyDescent="0.25">
      <c r="A4" s="16" t="s">
        <v>7</v>
      </c>
      <c r="B4" s="37"/>
      <c r="D4" s="43"/>
      <c r="E4" s="44"/>
      <c r="J4" s="32" t="s">
        <v>6</v>
      </c>
      <c r="K4" s="47" t="s">
        <v>29</v>
      </c>
      <c r="L4" s="48"/>
      <c r="M4" s="49"/>
      <c r="N4" s="39" t="s">
        <v>30</v>
      </c>
      <c r="O4" s="40"/>
      <c r="P4" s="41"/>
    </row>
    <row r="5" spans="1:16" ht="16.5" customHeight="1" x14ac:dyDescent="0.25">
      <c r="A5" s="16" t="s">
        <v>2</v>
      </c>
      <c r="B5" s="37"/>
      <c r="D5" s="19"/>
      <c r="K5" s="50"/>
      <c r="L5" s="51"/>
      <c r="M5" s="52"/>
      <c r="N5" s="39" t="s">
        <v>31</v>
      </c>
      <c r="O5" s="40"/>
      <c r="P5" s="41"/>
    </row>
    <row r="6" spans="1:16" ht="16.5" customHeight="1" x14ac:dyDescent="0.25">
      <c r="A6" s="16" t="s">
        <v>3</v>
      </c>
      <c r="B6" s="37"/>
      <c r="D6" s="26" t="s">
        <v>34</v>
      </c>
      <c r="E6" s="27">
        <v>1</v>
      </c>
      <c r="K6"/>
      <c r="L6"/>
      <c r="M6"/>
      <c r="N6" s="39" t="s">
        <v>32</v>
      </c>
      <c r="O6" s="40"/>
      <c r="P6" s="41"/>
    </row>
    <row r="7" spans="1:16" ht="16.5" customHeight="1" x14ac:dyDescent="0.25">
      <c r="A7"/>
      <c r="B7" s="24"/>
      <c r="C7"/>
      <c r="D7" s="28" t="s">
        <v>35</v>
      </c>
      <c r="E7" s="29" t="str">
        <f ca="1">OFFSET(B9,E6,0)</f>
        <v>Janeiro</v>
      </c>
      <c r="J7" s="32" t="s">
        <v>7</v>
      </c>
      <c r="K7" s="47" t="s">
        <v>30</v>
      </c>
      <c r="L7" s="48"/>
      <c r="M7" s="49"/>
    </row>
    <row r="8" spans="1:16" ht="16.5" customHeight="1" x14ac:dyDescent="0.25">
      <c r="K8" s="50"/>
      <c r="L8" s="51"/>
      <c r="M8" s="52"/>
    </row>
    <row r="9" spans="1:16" ht="27" customHeight="1" x14ac:dyDescent="0.25">
      <c r="A9" s="10"/>
      <c r="B9" s="13" t="s">
        <v>12</v>
      </c>
      <c r="C9" s="14" t="s">
        <v>13</v>
      </c>
      <c r="D9" s="15" t="s">
        <v>14</v>
      </c>
      <c r="G9" s="22" t="s">
        <v>15</v>
      </c>
      <c r="H9" s="23" t="s">
        <v>0</v>
      </c>
    </row>
    <row r="10" spans="1:16" ht="16.5" customHeight="1" x14ac:dyDescent="0.25">
      <c r="A10" s="12">
        <v>1</v>
      </c>
      <c r="B10" s="9" t="s">
        <v>16</v>
      </c>
      <c r="C10" s="11">
        <v>31</v>
      </c>
      <c r="D10" s="9">
        <v>1</v>
      </c>
      <c r="G10" s="20">
        <f ca="1">OFFSET(Dados!A2,OFFSET(Vínculo!$D$9,Vínculo!$E$6,0),0)</f>
        <v>40544</v>
      </c>
      <c r="H10" s="21">
        <f ca="1">VLOOKUP(G10,Dados!$A$3:$F$367,Vínculo!$E$1+1)</f>
        <v>397</v>
      </c>
      <c r="J10" s="32" t="s">
        <v>2</v>
      </c>
      <c r="K10" s="47" t="s">
        <v>31</v>
      </c>
      <c r="L10" s="48"/>
      <c r="M10" s="49"/>
    </row>
    <row r="11" spans="1:16" ht="16.5" customHeight="1" x14ac:dyDescent="0.25">
      <c r="A11" s="12">
        <v>2</v>
      </c>
      <c r="B11" s="9" t="s">
        <v>17</v>
      </c>
      <c r="C11" s="11">
        <v>28</v>
      </c>
      <c r="D11" s="9">
        <f>D10+C10</f>
        <v>32</v>
      </c>
      <c r="G11" s="20">
        <f ca="1">OFFSET(Dados!A3,OFFSET(Vínculo!$D$9,Vínculo!$E$6,0),0)</f>
        <v>40545</v>
      </c>
      <c r="H11" s="21">
        <f ca="1">VLOOKUP(G11,Dados!$A$3:$F$367,Vínculo!$E$1+1)</f>
        <v>193</v>
      </c>
      <c r="K11" s="50"/>
      <c r="L11" s="51"/>
      <c r="M11" s="52"/>
    </row>
    <row r="12" spans="1:16" ht="16.5" customHeight="1" x14ac:dyDescent="0.25">
      <c r="A12" s="12">
        <v>3</v>
      </c>
      <c r="B12" s="9" t="s">
        <v>18</v>
      </c>
      <c r="C12" s="11">
        <v>31</v>
      </c>
      <c r="D12" s="9">
        <f t="shared" ref="D12:D21" si="0">D11+C11</f>
        <v>60</v>
      </c>
      <c r="G12" s="20">
        <f ca="1">OFFSET(Dados!A4,OFFSET(Vínculo!$D$9,Vínculo!$E$6,0),0)</f>
        <v>40546</v>
      </c>
      <c r="H12" s="21">
        <f ca="1">VLOOKUP(G12,Dados!$A$3:$F$367,Vínculo!$E$1+1)</f>
        <v>485</v>
      </c>
    </row>
    <row r="13" spans="1:16" ht="16.5" customHeight="1" x14ac:dyDescent="0.25">
      <c r="A13" s="12">
        <v>4</v>
      </c>
      <c r="B13" s="9" t="s">
        <v>19</v>
      </c>
      <c r="C13" s="11">
        <v>30</v>
      </c>
      <c r="D13" s="9">
        <f t="shared" si="0"/>
        <v>91</v>
      </c>
      <c r="G13" s="20">
        <f ca="1">OFFSET(Dados!A5,OFFSET(Vínculo!$D$9,Vínculo!$E$6,0),0)</f>
        <v>40547</v>
      </c>
      <c r="H13" s="21">
        <f ca="1">VLOOKUP(G13,Dados!$A$3:$F$367,Vínculo!$E$1+1)</f>
        <v>182</v>
      </c>
      <c r="J13" s="32" t="s">
        <v>3</v>
      </c>
      <c r="K13" s="47" t="s">
        <v>32</v>
      </c>
      <c r="L13" s="48"/>
      <c r="M13" s="49"/>
    </row>
    <row r="14" spans="1:16" ht="16.5" customHeight="1" x14ac:dyDescent="0.25">
      <c r="A14" s="12">
        <v>5</v>
      </c>
      <c r="B14" s="9" t="s">
        <v>20</v>
      </c>
      <c r="C14" s="11">
        <v>31</v>
      </c>
      <c r="D14" s="9">
        <f t="shared" si="0"/>
        <v>121</v>
      </c>
      <c r="G14" s="20">
        <f ca="1">OFFSET(Dados!A6,OFFSET(Vínculo!$D$9,Vínculo!$E$6,0),0)</f>
        <v>40548</v>
      </c>
      <c r="H14" s="21">
        <f ca="1">VLOOKUP(G14,Dados!$A$3:$F$367,Vínculo!$E$1+1)</f>
        <v>199</v>
      </c>
      <c r="K14" s="50"/>
      <c r="L14" s="51"/>
      <c r="M14" s="52"/>
    </row>
    <row r="15" spans="1:16" ht="16.5" customHeight="1" x14ac:dyDescent="0.25">
      <c r="A15" s="12">
        <v>6</v>
      </c>
      <c r="B15" s="9" t="s">
        <v>21</v>
      </c>
      <c r="C15" s="11">
        <v>30</v>
      </c>
      <c r="D15" s="9">
        <f t="shared" si="0"/>
        <v>152</v>
      </c>
      <c r="G15" s="20">
        <f ca="1">OFFSET(Dados!A7,OFFSET(Vínculo!$D$9,Vínculo!$E$6,0),0)</f>
        <v>40549</v>
      </c>
      <c r="H15" s="21">
        <f ca="1">VLOOKUP(G15,Dados!$A$3:$F$367,Vínculo!$E$1+1)</f>
        <v>451</v>
      </c>
      <c r="K15"/>
      <c r="L15"/>
      <c r="M15"/>
    </row>
    <row r="16" spans="1:16" ht="16.5" customHeight="1" x14ac:dyDescent="0.25">
      <c r="A16" s="12">
        <v>7</v>
      </c>
      <c r="B16" s="9" t="s">
        <v>22</v>
      </c>
      <c r="C16" s="11">
        <v>31</v>
      </c>
      <c r="D16" s="9">
        <f t="shared" si="0"/>
        <v>182</v>
      </c>
      <c r="G16" s="20">
        <f ca="1">OFFSET(Dados!A8,OFFSET(Vínculo!$D$9,Vínculo!$E$6,0),0)</f>
        <v>40550</v>
      </c>
      <c r="H16" s="21">
        <f ca="1">VLOOKUP(G16,Dados!$A$3:$F$367,Vínculo!$E$1+1)</f>
        <v>132</v>
      </c>
    </row>
    <row r="17" spans="1:11" ht="16.5" customHeight="1" x14ac:dyDescent="0.25">
      <c r="A17" s="12">
        <v>8</v>
      </c>
      <c r="B17" s="9" t="s">
        <v>23</v>
      </c>
      <c r="C17" s="11">
        <v>31</v>
      </c>
      <c r="D17" s="9">
        <f t="shared" si="0"/>
        <v>213</v>
      </c>
      <c r="G17" s="20">
        <f ca="1">OFFSET(Dados!A9,OFFSET(Vínculo!$D$9,Vínculo!$E$6,0),0)</f>
        <v>40551</v>
      </c>
      <c r="H17" s="21">
        <f ca="1">VLOOKUP(G17,Dados!$A$3:$F$367,Vínculo!$E$1+1)</f>
        <v>346</v>
      </c>
    </row>
    <row r="18" spans="1:11" ht="16.5" customHeight="1" x14ac:dyDescent="0.25">
      <c r="A18" s="12">
        <v>9</v>
      </c>
      <c r="B18" s="9" t="s">
        <v>24</v>
      </c>
      <c r="C18" s="11">
        <v>30</v>
      </c>
      <c r="D18" s="9">
        <f t="shared" si="0"/>
        <v>244</v>
      </c>
      <c r="G18" s="20">
        <f ca="1">OFFSET(Dados!A10,OFFSET(Vínculo!$D$9,Vínculo!$E$6,0),0)</f>
        <v>40552</v>
      </c>
      <c r="H18" s="21">
        <f ca="1">VLOOKUP(G18,Dados!$A$3:$F$367,Vínculo!$E$1+1)</f>
        <v>180</v>
      </c>
    </row>
    <row r="19" spans="1:11" ht="16.5" customHeight="1" x14ac:dyDescent="0.25">
      <c r="A19" s="12">
        <v>10</v>
      </c>
      <c r="B19" s="9" t="s">
        <v>25</v>
      </c>
      <c r="C19" s="11">
        <v>31</v>
      </c>
      <c r="D19" s="9">
        <f t="shared" si="0"/>
        <v>274</v>
      </c>
      <c r="G19" s="20">
        <f ca="1">OFFSET(Dados!A11,OFFSET(Vínculo!$D$9,Vínculo!$E$6,0),0)</f>
        <v>40553</v>
      </c>
      <c r="H19" s="21">
        <f ca="1">VLOOKUP(G19,Dados!$A$3:$F$367,Vínculo!$E$1+1)</f>
        <v>301</v>
      </c>
      <c r="K19"/>
    </row>
    <row r="20" spans="1:11" ht="16.5" customHeight="1" x14ac:dyDescent="0.25">
      <c r="A20" s="12">
        <v>11</v>
      </c>
      <c r="B20" s="9" t="s">
        <v>26</v>
      </c>
      <c r="C20" s="11">
        <v>30</v>
      </c>
      <c r="D20" s="9">
        <f t="shared" si="0"/>
        <v>305</v>
      </c>
      <c r="G20" s="20">
        <f ca="1">OFFSET(Dados!A12,OFFSET(Vínculo!$D$9,Vínculo!$E$6,0),0)</f>
        <v>40554</v>
      </c>
      <c r="H20" s="21">
        <f ca="1">VLOOKUP(G20,Dados!$A$3:$F$367,Vínculo!$E$1+1)</f>
        <v>156</v>
      </c>
    </row>
    <row r="21" spans="1:11" ht="16.5" customHeight="1" x14ac:dyDescent="0.25">
      <c r="A21" s="12">
        <v>12</v>
      </c>
      <c r="B21" s="9" t="s">
        <v>27</v>
      </c>
      <c r="C21" s="11">
        <v>31</v>
      </c>
      <c r="D21" s="9">
        <f t="shared" si="0"/>
        <v>335</v>
      </c>
      <c r="G21" s="20">
        <f ca="1">OFFSET(Dados!A13,OFFSET(Vínculo!$D$9,Vínculo!$E$6,0),0)</f>
        <v>40555</v>
      </c>
      <c r="H21" s="21">
        <f ca="1">VLOOKUP(G21,Dados!$A$3:$F$367,Vínculo!$E$1+1)</f>
        <v>186</v>
      </c>
    </row>
    <row r="22" spans="1:11" ht="16.5" customHeight="1" x14ac:dyDescent="0.25">
      <c r="G22" s="20">
        <f ca="1">OFFSET(Dados!A14,OFFSET(Vínculo!$D$9,Vínculo!$E$6,0),0)</f>
        <v>40556</v>
      </c>
      <c r="H22" s="21">
        <f ca="1">VLOOKUP(G22,Dados!$A$3:$F$367,Vínculo!$E$1+1)</f>
        <v>489</v>
      </c>
    </row>
    <row r="23" spans="1:11" ht="16.5" customHeight="1" x14ac:dyDescent="0.25">
      <c r="B23" s="5" t="s">
        <v>37</v>
      </c>
      <c r="C23" s="5" t="s">
        <v>0</v>
      </c>
      <c r="D23" s="24" t="s">
        <v>39</v>
      </c>
      <c r="E23" s="5" t="s">
        <v>38</v>
      </c>
      <c r="G23" s="20">
        <f ca="1">OFFSET(Dados!A15,OFFSET(Vínculo!$D$9,Vínculo!$E$6,0),0)</f>
        <v>40557</v>
      </c>
      <c r="H23" s="21">
        <f ca="1">VLOOKUP(G23,Dados!$A$3:$F$367,Vínculo!$E$1+1)</f>
        <v>178</v>
      </c>
      <c r="I23"/>
    </row>
    <row r="24" spans="1:11" ht="16.5" customHeight="1" x14ac:dyDescent="0.25">
      <c r="B24" s="42">
        <f ca="1">IFERROR(DAY(G10),"")</f>
        <v>1</v>
      </c>
      <c r="C24" s="35">
        <f ca="1">H10</f>
        <v>397</v>
      </c>
      <c r="D24" s="36" t="e">
        <f ca="1">IF(C24=Dashboard!$C$19,Vínculo!C24,NA())</f>
        <v>#N/A</v>
      </c>
      <c r="E24" s="36" t="e">
        <f ca="1">IF(C24=Dashboard!$C$22,Vínculo!C24,NA())</f>
        <v>#N/A</v>
      </c>
      <c r="G24" s="20">
        <f ca="1">OFFSET(Dados!A16,OFFSET(Vínculo!$D$9,Vínculo!$E$6,0),0)</f>
        <v>40558</v>
      </c>
      <c r="H24" s="21">
        <f ca="1">VLOOKUP(G24,Dados!$A$3:$F$367,Vínculo!$E$1+1)</f>
        <v>360</v>
      </c>
      <c r="I24"/>
    </row>
    <row r="25" spans="1:11" ht="16.5" customHeight="1" x14ac:dyDescent="0.25">
      <c r="B25" s="42">
        <f t="shared" ref="B25:B54" ca="1" si="1">IFERROR(DAY(G11),"")</f>
        <v>2</v>
      </c>
      <c r="C25" s="35">
        <f t="shared" ref="C25:C54" ca="1" si="2">H11</f>
        <v>193</v>
      </c>
      <c r="D25" s="36" t="e">
        <f ca="1">IF(C25=Dashboard!$C$19,Vínculo!C25,NA())</f>
        <v>#N/A</v>
      </c>
      <c r="E25" s="36" t="e">
        <f ca="1">IF(C25=Dashboard!$C$22,Vínculo!C25,NA())</f>
        <v>#N/A</v>
      </c>
      <c r="G25" s="20">
        <f ca="1">OFFSET(Dados!A17,OFFSET(Vínculo!$D$9,Vínculo!$E$6,0),0)</f>
        <v>40559</v>
      </c>
      <c r="H25" s="21">
        <f ca="1">VLOOKUP(G25,Dados!$A$3:$F$367,Vínculo!$E$1+1)</f>
        <v>454</v>
      </c>
      <c r="I25"/>
    </row>
    <row r="26" spans="1:11" ht="16.5" customHeight="1" x14ac:dyDescent="0.25">
      <c r="B26" s="42">
        <f t="shared" ca="1" si="1"/>
        <v>3</v>
      </c>
      <c r="C26" s="35">
        <f t="shared" ca="1" si="2"/>
        <v>485</v>
      </c>
      <c r="D26" s="36" t="e">
        <f ca="1">IF(C26=Dashboard!$C$19,Vínculo!C26,NA())</f>
        <v>#N/A</v>
      </c>
      <c r="E26" s="36" t="e">
        <f ca="1">IF(C26=Dashboard!$C$22,Vínculo!C26,NA())</f>
        <v>#N/A</v>
      </c>
      <c r="G26" s="20">
        <f ca="1">OFFSET(Dados!A18,OFFSET(Vínculo!$D$9,Vínculo!$E$6,0),0)</f>
        <v>40560</v>
      </c>
      <c r="H26" s="21">
        <f ca="1">VLOOKUP(G26,Dados!$A$3:$F$367,Vínculo!$E$1+1)</f>
        <v>339</v>
      </c>
      <c r="I26"/>
    </row>
    <row r="27" spans="1:11" ht="16.5" customHeight="1" x14ac:dyDescent="0.25">
      <c r="B27" s="42">
        <f t="shared" ca="1" si="1"/>
        <v>4</v>
      </c>
      <c r="C27" s="35">
        <f t="shared" ca="1" si="2"/>
        <v>182</v>
      </c>
      <c r="D27" s="36" t="e">
        <f ca="1">IF(C27=Dashboard!$C$19,Vínculo!C27,NA())</f>
        <v>#N/A</v>
      </c>
      <c r="E27" s="36" t="e">
        <f ca="1">IF(C27=Dashboard!$C$22,Vínculo!C27,NA())</f>
        <v>#N/A</v>
      </c>
      <c r="G27" s="20">
        <f ca="1">OFFSET(Dados!A19,OFFSET(Vínculo!$D$9,Vínculo!$E$6,0),0)</f>
        <v>40561</v>
      </c>
      <c r="H27" s="21">
        <f ca="1">VLOOKUP(G27,Dados!$A$3:$F$367,Vínculo!$E$1+1)</f>
        <v>316</v>
      </c>
      <c r="I27"/>
    </row>
    <row r="28" spans="1:11" ht="16.5" customHeight="1" x14ac:dyDescent="0.25">
      <c r="B28" s="42">
        <f t="shared" ca="1" si="1"/>
        <v>5</v>
      </c>
      <c r="C28" s="35">
        <f t="shared" ca="1" si="2"/>
        <v>199</v>
      </c>
      <c r="D28" s="36" t="e">
        <f ca="1">IF(C28=Dashboard!$C$19,Vínculo!C28,NA())</f>
        <v>#N/A</v>
      </c>
      <c r="E28" s="36" t="e">
        <f ca="1">IF(C28=Dashboard!$C$22,Vínculo!C28,NA())</f>
        <v>#N/A</v>
      </c>
      <c r="G28" s="20">
        <f ca="1">OFFSET(Dados!A20,OFFSET(Vínculo!$D$9,Vínculo!$E$6,0),0)</f>
        <v>40562</v>
      </c>
      <c r="H28" s="21">
        <f ca="1">VLOOKUP(G28,Dados!$A$3:$F$367,Vínculo!$E$1+1)</f>
        <v>195</v>
      </c>
      <c r="I28"/>
    </row>
    <row r="29" spans="1:11" ht="16.5" customHeight="1" x14ac:dyDescent="0.25">
      <c r="B29" s="42">
        <f t="shared" ca="1" si="1"/>
        <v>6</v>
      </c>
      <c r="C29" s="35">
        <f t="shared" ca="1" si="2"/>
        <v>451</v>
      </c>
      <c r="D29" s="36" t="e">
        <f ca="1">IF(C29=Dashboard!$C$19,Vínculo!C29,NA())</f>
        <v>#N/A</v>
      </c>
      <c r="E29" s="36" t="e">
        <f ca="1">IF(C29=Dashboard!$C$22,Vínculo!C29,NA())</f>
        <v>#N/A</v>
      </c>
      <c r="G29" s="20">
        <f ca="1">OFFSET(Dados!A21,OFFSET(Vínculo!$D$9,Vínculo!$E$6,0),0)</f>
        <v>40563</v>
      </c>
      <c r="H29" s="21">
        <f ca="1">VLOOKUP(G29,Dados!$A$3:$F$367,Vínculo!$E$1+1)</f>
        <v>102</v>
      </c>
      <c r="I29"/>
    </row>
    <row r="30" spans="1:11" ht="16.5" customHeight="1" x14ac:dyDescent="0.25">
      <c r="B30" s="42">
        <f t="shared" ca="1" si="1"/>
        <v>7</v>
      </c>
      <c r="C30" s="35">
        <f t="shared" ca="1" si="2"/>
        <v>132</v>
      </c>
      <c r="D30" s="36" t="e">
        <f ca="1">IF(C30=Dashboard!$C$19,Vínculo!C30,NA())</f>
        <v>#N/A</v>
      </c>
      <c r="E30" s="36" t="e">
        <f ca="1">IF(C30=Dashboard!$C$22,Vínculo!C30,NA())</f>
        <v>#N/A</v>
      </c>
      <c r="G30" s="20">
        <f ca="1">OFFSET(Dados!A22,OFFSET(Vínculo!$D$9,Vínculo!$E$6,0),0)</f>
        <v>40564</v>
      </c>
      <c r="H30" s="21">
        <f ca="1">VLOOKUP(G30,Dados!$A$3:$F$367,Vínculo!$E$1+1)</f>
        <v>103</v>
      </c>
      <c r="I30"/>
    </row>
    <row r="31" spans="1:11" ht="16.5" customHeight="1" x14ac:dyDescent="0.25">
      <c r="B31" s="42">
        <f t="shared" ca="1" si="1"/>
        <v>8</v>
      </c>
      <c r="C31" s="35">
        <f t="shared" ca="1" si="2"/>
        <v>346</v>
      </c>
      <c r="D31" s="36" t="e">
        <f ca="1">IF(C31=Dashboard!$C$19,Vínculo!C31,NA())</f>
        <v>#N/A</v>
      </c>
      <c r="E31" s="36" t="e">
        <f ca="1">IF(C31=Dashboard!$C$22,Vínculo!C31,NA())</f>
        <v>#N/A</v>
      </c>
      <c r="G31" s="20">
        <f ca="1">OFFSET(Dados!A23,OFFSET(Vínculo!$D$9,Vínculo!$E$6,0),0)</f>
        <v>40565</v>
      </c>
      <c r="H31" s="21">
        <f ca="1">VLOOKUP(G31,Dados!$A$3:$F$367,Vínculo!$E$1+1)</f>
        <v>342</v>
      </c>
      <c r="I31"/>
    </row>
    <row r="32" spans="1:11" ht="16.5" customHeight="1" x14ac:dyDescent="0.25">
      <c r="B32" s="42">
        <f t="shared" ca="1" si="1"/>
        <v>9</v>
      </c>
      <c r="C32" s="35">
        <f t="shared" ca="1" si="2"/>
        <v>180</v>
      </c>
      <c r="D32" s="36" t="e">
        <f ca="1">IF(C32=Dashboard!$C$19,Vínculo!C32,NA())</f>
        <v>#N/A</v>
      </c>
      <c r="E32" s="36" t="e">
        <f ca="1">IF(C32=Dashboard!$C$22,Vínculo!C32,NA())</f>
        <v>#N/A</v>
      </c>
      <c r="G32" s="20">
        <f ca="1">OFFSET(Dados!A24,OFFSET(Vínculo!$D$9,Vínculo!$E$6,0),0)</f>
        <v>40566</v>
      </c>
      <c r="H32" s="21">
        <f ca="1">VLOOKUP(G32,Dados!$A$3:$F$367,Vínculo!$E$1+1)</f>
        <v>317</v>
      </c>
      <c r="I32"/>
    </row>
    <row r="33" spans="1:10" ht="16.5" customHeight="1" x14ac:dyDescent="0.25">
      <c r="B33" s="42">
        <f t="shared" ca="1" si="1"/>
        <v>10</v>
      </c>
      <c r="C33" s="35">
        <f t="shared" ca="1" si="2"/>
        <v>301</v>
      </c>
      <c r="D33" s="36" t="e">
        <f ca="1">IF(C33=Dashboard!$C$19,Vínculo!C33,NA())</f>
        <v>#N/A</v>
      </c>
      <c r="E33" s="36" t="e">
        <f ca="1">IF(C33=Dashboard!$C$22,Vínculo!C33,NA())</f>
        <v>#N/A</v>
      </c>
      <c r="G33" s="20">
        <f ca="1">OFFSET(Dados!A25,OFFSET(Vínculo!$D$9,Vínculo!$E$6,0),0)</f>
        <v>40567</v>
      </c>
      <c r="H33" s="21">
        <f ca="1">VLOOKUP(G33,Dados!$A$3:$F$367,Vínculo!$E$1+1)</f>
        <v>359</v>
      </c>
      <c r="I33"/>
    </row>
    <row r="34" spans="1:10" ht="16.5" customHeight="1" x14ac:dyDescent="0.25">
      <c r="B34" s="42">
        <f t="shared" ca="1" si="1"/>
        <v>11</v>
      </c>
      <c r="C34" s="35">
        <f t="shared" ca="1" si="2"/>
        <v>156</v>
      </c>
      <c r="D34" s="36" t="e">
        <f ca="1">IF(C34=Dashboard!$C$19,Vínculo!C34,NA())</f>
        <v>#N/A</v>
      </c>
      <c r="E34" s="36" t="e">
        <f ca="1">IF(C34=Dashboard!$C$22,Vínculo!C34,NA())</f>
        <v>#N/A</v>
      </c>
      <c r="G34" s="20">
        <f ca="1">OFFSET(Dados!A26,OFFSET(Vínculo!$D$9,Vínculo!$E$6,0),0)</f>
        <v>40568</v>
      </c>
      <c r="H34" s="21">
        <f ca="1">VLOOKUP(G34,Dados!$A$3:$F$367,Vínculo!$E$1+1)</f>
        <v>439</v>
      </c>
      <c r="I34"/>
    </row>
    <row r="35" spans="1:10" ht="16.5" customHeight="1" x14ac:dyDescent="0.25">
      <c r="B35" s="42">
        <f t="shared" ca="1" si="1"/>
        <v>12</v>
      </c>
      <c r="C35" s="35">
        <f t="shared" ca="1" si="2"/>
        <v>186</v>
      </c>
      <c r="D35" s="36" t="e">
        <f ca="1">IF(C35=Dashboard!$C$19,Vínculo!C35,NA())</f>
        <v>#N/A</v>
      </c>
      <c r="E35" s="36" t="e">
        <f ca="1">IF(C35=Dashboard!$C$22,Vínculo!C35,NA())</f>
        <v>#N/A</v>
      </c>
      <c r="G35" s="20">
        <f ca="1">OFFSET(Dados!A27,OFFSET(Vínculo!$D$9,Vínculo!$E$6,0),0)</f>
        <v>40569</v>
      </c>
      <c r="H35" s="21">
        <f ca="1">VLOOKUP(G35,Dados!$A$3:$F$367,Vínculo!$E$1+1)</f>
        <v>249</v>
      </c>
      <c r="I35"/>
      <c r="J35" s="24"/>
    </row>
    <row r="36" spans="1:10" ht="16.5" customHeight="1" x14ac:dyDescent="0.25">
      <c r="B36" s="42">
        <f t="shared" ca="1" si="1"/>
        <v>13</v>
      </c>
      <c r="C36" s="35">
        <f t="shared" ca="1" si="2"/>
        <v>489</v>
      </c>
      <c r="D36" s="36" t="e">
        <f ca="1">IF(C36=Dashboard!$C$19,Vínculo!C36,NA())</f>
        <v>#N/A</v>
      </c>
      <c r="E36" s="36">
        <f ca="1">IF(C36=Dashboard!$C$22,Vínculo!C36,NA())</f>
        <v>489</v>
      </c>
      <c r="G36" s="20">
        <f ca="1">OFFSET(Dados!A28,OFFSET(Vínculo!$D$9,Vínculo!$E$6,0),0)</f>
        <v>40570</v>
      </c>
      <c r="H36" s="21">
        <f ca="1">VLOOKUP(G36,Dados!$A$3:$F$367,Vínculo!$E$1+1)</f>
        <v>268</v>
      </c>
      <c r="I36"/>
      <c r="J36" s="24"/>
    </row>
    <row r="37" spans="1:10" ht="16.5" customHeight="1" x14ac:dyDescent="0.25">
      <c r="B37" s="42">
        <f t="shared" ca="1" si="1"/>
        <v>14</v>
      </c>
      <c r="C37" s="35">
        <f t="shared" ca="1" si="2"/>
        <v>178</v>
      </c>
      <c r="D37" s="36" t="e">
        <f ca="1">IF(C37=Dashboard!$C$19,Vínculo!C37,NA())</f>
        <v>#N/A</v>
      </c>
      <c r="E37" s="36" t="e">
        <f ca="1">IF(C37=Dashboard!$C$22,Vínculo!C37,NA())</f>
        <v>#N/A</v>
      </c>
      <c r="G37" s="20">
        <f ca="1">OFFSET(Dados!A29,OFFSET(Vínculo!$D$9,Vínculo!$E$6,0),0)</f>
        <v>40571</v>
      </c>
      <c r="H37" s="21">
        <f ca="1">VLOOKUP(G37,Dados!$A$3:$F$367,Vínculo!$E$1+1)</f>
        <v>283</v>
      </c>
      <c r="I37"/>
      <c r="J37" s="24"/>
    </row>
    <row r="38" spans="1:10" ht="16.5" customHeight="1" x14ac:dyDescent="0.25">
      <c r="B38" s="42">
        <f t="shared" ca="1" si="1"/>
        <v>15</v>
      </c>
      <c r="C38" s="35">
        <f t="shared" ca="1" si="2"/>
        <v>360</v>
      </c>
      <c r="D38" s="36" t="e">
        <f ca="1">IF(C38=Dashboard!$C$19,Vínculo!C38,NA())</f>
        <v>#N/A</v>
      </c>
      <c r="E38" s="36" t="e">
        <f ca="1">IF(C38=Dashboard!$C$22,Vínculo!C38,NA())</f>
        <v>#N/A</v>
      </c>
      <c r="G38" s="20">
        <f ca="1">OFFSET(Dados!A30,OFFSET(Vínculo!$D$9,Vínculo!$E$6,0),0)</f>
        <v>40572</v>
      </c>
      <c r="H38" s="21">
        <f ca="1">VLOOKUP(G38,Dados!$A$3:$F$367,Vínculo!$E$1+1)</f>
        <v>550</v>
      </c>
      <c r="I38"/>
      <c r="J38" s="24"/>
    </row>
    <row r="39" spans="1:10" ht="16.5" customHeight="1" x14ac:dyDescent="0.25">
      <c r="B39" s="42">
        <f t="shared" ca="1" si="1"/>
        <v>16</v>
      </c>
      <c r="C39" s="35">
        <f t="shared" ca="1" si="2"/>
        <v>454</v>
      </c>
      <c r="D39" s="36" t="e">
        <f ca="1">IF(C39=Dashboard!$C$19,Vínculo!C39,NA())</f>
        <v>#N/A</v>
      </c>
      <c r="E39" s="36" t="e">
        <f ca="1">IF(C39=Dashboard!$C$22,Vínculo!C39,NA())</f>
        <v>#N/A</v>
      </c>
      <c r="G39" s="20">
        <f ca="1">OFFSET(Dados!A31,OFFSET(Vínculo!$D$9,Vínculo!$E$6,0),0)</f>
        <v>40573</v>
      </c>
      <c r="H39" s="21">
        <f ca="1">VLOOKUP(G39,Dados!$A$3:$F$367,Vínculo!$E$1+1)</f>
        <v>508</v>
      </c>
      <c r="I39"/>
      <c r="J39" s="24"/>
    </row>
    <row r="40" spans="1:10" ht="16.5" customHeight="1" x14ac:dyDescent="0.25">
      <c r="B40" s="42">
        <f t="shared" ca="1" si="1"/>
        <v>17</v>
      </c>
      <c r="C40" s="35">
        <f t="shared" ca="1" si="2"/>
        <v>339</v>
      </c>
      <c r="D40" s="36" t="e">
        <f ca="1">IF(C40=Dashboard!$C$19,Vínculo!C40,NA())</f>
        <v>#N/A</v>
      </c>
      <c r="E40" s="36" t="e">
        <f ca="1">IF(C40=Dashboard!$C$22,Vínculo!C40,NA())</f>
        <v>#N/A</v>
      </c>
      <c r="G40" s="20">
        <f ca="1">OFFSET(Dados!A32,OFFSET(Vínculo!$D$9,Vínculo!$E$6,0),0)</f>
        <v>40574</v>
      </c>
      <c r="H40" s="21">
        <f ca="1">VLOOKUP(G40,Dados!$A$3:$F$367,Vínculo!$E$1+1)</f>
        <v>489</v>
      </c>
      <c r="I40"/>
      <c r="J40" s="24"/>
    </row>
    <row r="41" spans="1:10" ht="16.5" customHeight="1" x14ac:dyDescent="0.25">
      <c r="A41"/>
      <c r="B41" s="42">
        <f t="shared" ca="1" si="1"/>
        <v>18</v>
      </c>
      <c r="C41" s="35">
        <f t="shared" ca="1" si="2"/>
        <v>316</v>
      </c>
      <c r="D41" s="36" t="e">
        <f ca="1">IF(C41=Dashboard!$C$19,Vínculo!C41,NA())</f>
        <v>#N/A</v>
      </c>
      <c r="E41" s="36" t="e">
        <f ca="1">IF(C41=Dashboard!$C$22,Vínculo!C41,NA())</f>
        <v>#N/A</v>
      </c>
      <c r="I41"/>
      <c r="J41" s="24"/>
    </row>
    <row r="42" spans="1:10" ht="16.5" customHeight="1" x14ac:dyDescent="0.25">
      <c r="A42"/>
      <c r="B42" s="42">
        <f t="shared" ca="1" si="1"/>
        <v>19</v>
      </c>
      <c r="C42" s="35">
        <f t="shared" ca="1" si="2"/>
        <v>195</v>
      </c>
      <c r="D42" s="36" t="e">
        <f ca="1">IF(C42=Dashboard!$C$19,Vínculo!C42,NA())</f>
        <v>#N/A</v>
      </c>
      <c r="E42" s="36" t="e">
        <f ca="1">IF(C42=Dashboard!$C$22,Vínculo!C42,NA())</f>
        <v>#N/A</v>
      </c>
      <c r="I42"/>
      <c r="J42" s="24"/>
    </row>
    <row r="43" spans="1:10" ht="16.5" customHeight="1" x14ac:dyDescent="0.25">
      <c r="A43"/>
      <c r="B43" s="42">
        <f t="shared" ca="1" si="1"/>
        <v>20</v>
      </c>
      <c r="C43" s="35">
        <f t="shared" ca="1" si="2"/>
        <v>102</v>
      </c>
      <c r="D43" s="36" t="e">
        <f ca="1">IF(C43=Dashboard!$C$19,Vínculo!C43,NA())</f>
        <v>#N/A</v>
      </c>
      <c r="E43" s="36" t="e">
        <f ca="1">IF(C43=Dashboard!$C$22,Vínculo!C43,NA())</f>
        <v>#N/A</v>
      </c>
      <c r="I43"/>
      <c r="J43" s="24"/>
    </row>
    <row r="44" spans="1:10" ht="16.5" customHeight="1" x14ac:dyDescent="0.25">
      <c r="A44"/>
      <c r="B44" s="42">
        <f t="shared" ca="1" si="1"/>
        <v>21</v>
      </c>
      <c r="C44" s="35">
        <f t="shared" ca="1" si="2"/>
        <v>103</v>
      </c>
      <c r="D44" s="36" t="e">
        <f ca="1">IF(C44=Dashboard!$C$19,Vínculo!C44,NA())</f>
        <v>#N/A</v>
      </c>
      <c r="E44" s="36" t="e">
        <f ca="1">IF(C44=Dashboard!$C$22,Vínculo!C44,NA())</f>
        <v>#N/A</v>
      </c>
      <c r="I44"/>
      <c r="J44" s="24"/>
    </row>
    <row r="45" spans="1:10" ht="16.5" customHeight="1" x14ac:dyDescent="0.25">
      <c r="A45"/>
      <c r="B45" s="42">
        <f t="shared" ca="1" si="1"/>
        <v>22</v>
      </c>
      <c r="C45" s="35">
        <f t="shared" ca="1" si="2"/>
        <v>342</v>
      </c>
      <c r="D45" s="36" t="e">
        <f ca="1">IF(C45=Dashboard!$C$19,Vínculo!C45,NA())</f>
        <v>#N/A</v>
      </c>
      <c r="E45" s="36" t="e">
        <f ca="1">IF(C45=Dashboard!$C$22,Vínculo!C45,NA())</f>
        <v>#N/A</v>
      </c>
      <c r="I45"/>
      <c r="J45" s="24"/>
    </row>
    <row r="46" spans="1:10" ht="16.5" customHeight="1" x14ac:dyDescent="0.25">
      <c r="A46"/>
      <c r="B46" s="42">
        <f t="shared" ca="1" si="1"/>
        <v>23</v>
      </c>
      <c r="C46" s="35">
        <f t="shared" ca="1" si="2"/>
        <v>317</v>
      </c>
      <c r="D46" s="36" t="e">
        <f ca="1">IF(C46=Dashboard!$C$19,Vínculo!C46,NA())</f>
        <v>#N/A</v>
      </c>
      <c r="E46" s="36" t="e">
        <f ca="1">IF(C46=Dashboard!$C$22,Vínculo!C46,NA())</f>
        <v>#N/A</v>
      </c>
      <c r="I46"/>
      <c r="J46" s="24"/>
    </row>
    <row r="47" spans="1:10" ht="16.5" customHeight="1" x14ac:dyDescent="0.25">
      <c r="A47"/>
      <c r="B47" s="42">
        <f t="shared" ca="1" si="1"/>
        <v>24</v>
      </c>
      <c r="C47" s="35">
        <f t="shared" ca="1" si="2"/>
        <v>359</v>
      </c>
      <c r="D47" s="36" t="e">
        <f ca="1">IF(C47=Dashboard!$C$19,Vínculo!C47,NA())</f>
        <v>#N/A</v>
      </c>
      <c r="E47" s="36" t="e">
        <f ca="1">IF(C47=Dashboard!$C$22,Vínculo!C47,NA())</f>
        <v>#N/A</v>
      </c>
      <c r="I47"/>
      <c r="J47" s="24"/>
    </row>
    <row r="48" spans="1:10" ht="16.5" customHeight="1" x14ac:dyDescent="0.25">
      <c r="A48"/>
      <c r="B48" s="42">
        <f t="shared" ca="1" si="1"/>
        <v>25</v>
      </c>
      <c r="C48" s="35">
        <f t="shared" ca="1" si="2"/>
        <v>439</v>
      </c>
      <c r="D48" s="36" t="e">
        <f ca="1">IF(C48=Dashboard!$C$19,Vínculo!C48,NA())</f>
        <v>#N/A</v>
      </c>
      <c r="E48" s="36" t="e">
        <f ca="1">IF(C48=Dashboard!$C$22,Vínculo!C48,NA())</f>
        <v>#N/A</v>
      </c>
      <c r="I48"/>
      <c r="J48" s="24"/>
    </row>
    <row r="49" spans="1:10" ht="16.5" customHeight="1" x14ac:dyDescent="0.25">
      <c r="A49"/>
      <c r="B49" s="42">
        <f t="shared" ca="1" si="1"/>
        <v>26</v>
      </c>
      <c r="C49" s="35">
        <f t="shared" ca="1" si="2"/>
        <v>249</v>
      </c>
      <c r="D49" s="36" t="e">
        <f ca="1">IF(C49=Dashboard!$C$19,Vínculo!C49,NA())</f>
        <v>#N/A</v>
      </c>
      <c r="E49" s="36" t="e">
        <f ca="1">IF(C49=Dashboard!$C$22,Vínculo!C49,NA())</f>
        <v>#N/A</v>
      </c>
      <c r="I49"/>
      <c r="J49" s="24"/>
    </row>
    <row r="50" spans="1:10" ht="16.5" customHeight="1" x14ac:dyDescent="0.25">
      <c r="A50"/>
      <c r="B50" s="42">
        <f t="shared" ca="1" si="1"/>
        <v>27</v>
      </c>
      <c r="C50" s="35">
        <f t="shared" ca="1" si="2"/>
        <v>268</v>
      </c>
      <c r="D50" s="36" t="e">
        <f ca="1">IF(C50=Dashboard!$C$19,Vínculo!C50,NA())</f>
        <v>#N/A</v>
      </c>
      <c r="E50" s="36" t="e">
        <f ca="1">IF(C50=Dashboard!$C$22,Vínculo!C50,NA())</f>
        <v>#N/A</v>
      </c>
      <c r="I50"/>
      <c r="J50" s="24"/>
    </row>
    <row r="51" spans="1:10" ht="16.5" customHeight="1" x14ac:dyDescent="0.25">
      <c r="A51"/>
      <c r="B51" s="42">
        <f t="shared" ca="1" si="1"/>
        <v>28</v>
      </c>
      <c r="C51" s="35">
        <f t="shared" ca="1" si="2"/>
        <v>283</v>
      </c>
      <c r="D51" s="36" t="e">
        <f ca="1">IF(C51=Dashboard!$C$19,Vínculo!C51,NA())</f>
        <v>#N/A</v>
      </c>
      <c r="E51" s="36" t="e">
        <f ca="1">IF(C51=Dashboard!$C$22,Vínculo!C51,NA())</f>
        <v>#N/A</v>
      </c>
      <c r="I51"/>
      <c r="J51" s="24"/>
    </row>
    <row r="52" spans="1:10" ht="16.5" customHeight="1" x14ac:dyDescent="0.25">
      <c r="A52"/>
      <c r="B52" s="42">
        <f t="shared" ca="1" si="1"/>
        <v>29</v>
      </c>
      <c r="C52" s="35">
        <f t="shared" ca="1" si="2"/>
        <v>550</v>
      </c>
      <c r="D52" s="36" t="e">
        <f ca="1">IF(C52=Dashboard!$C$19,Vínculo!C52,NA())</f>
        <v>#N/A</v>
      </c>
      <c r="E52" s="36" t="e">
        <f ca="1">IF(C52=Dashboard!$C$22,Vínculo!C52,NA())</f>
        <v>#N/A</v>
      </c>
      <c r="I52"/>
      <c r="J52" s="24"/>
    </row>
    <row r="53" spans="1:10" ht="16.5" customHeight="1" x14ac:dyDescent="0.25">
      <c r="A53"/>
      <c r="B53" s="42">
        <f t="shared" ca="1" si="1"/>
        <v>30</v>
      </c>
      <c r="C53" s="35">
        <f t="shared" ca="1" si="2"/>
        <v>508</v>
      </c>
      <c r="D53" s="36" t="e">
        <f ca="1">IF(C53=Dashboard!$C$19,Vínculo!C53,NA())</f>
        <v>#N/A</v>
      </c>
      <c r="E53" s="36" t="e">
        <f ca="1">IF(C53=Dashboard!$C$22,Vínculo!C53,NA())</f>
        <v>#N/A</v>
      </c>
      <c r="I53"/>
      <c r="J53" s="24"/>
    </row>
    <row r="54" spans="1:10" ht="16.5" customHeight="1" x14ac:dyDescent="0.25">
      <c r="A54"/>
      <c r="B54" s="42">
        <f t="shared" ca="1" si="1"/>
        <v>31</v>
      </c>
      <c r="C54" s="35">
        <f t="shared" ca="1" si="2"/>
        <v>489</v>
      </c>
      <c r="D54" s="36" t="e">
        <f ca="1">IF(C54=Dashboard!$C$19,Vínculo!C54,NA())</f>
        <v>#N/A</v>
      </c>
      <c r="E54" s="36">
        <f ca="1">IF(C54=Dashboard!$C$22,Vínculo!C54,NA())</f>
        <v>489</v>
      </c>
      <c r="I54"/>
      <c r="J54" s="24"/>
    </row>
    <row r="55" spans="1:10" ht="16.5" customHeight="1" x14ac:dyDescent="0.25">
      <c r="A55"/>
      <c r="D55"/>
      <c r="I55"/>
      <c r="J55" s="24"/>
    </row>
    <row r="56" spans="1:10" ht="16.5" customHeight="1" x14ac:dyDescent="0.25">
      <c r="A56"/>
      <c r="B56" s="38"/>
      <c r="C56"/>
      <c r="D56"/>
      <c r="I56"/>
      <c r="J56" s="24"/>
    </row>
    <row r="57" spans="1:10" ht="16.5" customHeight="1" x14ac:dyDescent="0.25">
      <c r="A57"/>
      <c r="B57" s="38"/>
      <c r="C57"/>
      <c r="D57"/>
      <c r="I57"/>
      <c r="J57" s="24"/>
    </row>
    <row r="58" spans="1:10" ht="16.5" customHeight="1" x14ac:dyDescent="0.25">
      <c r="A58"/>
      <c r="B58" s="38"/>
      <c r="C58"/>
      <c r="D58"/>
      <c r="I58"/>
      <c r="J58" s="24"/>
    </row>
    <row r="59" spans="1:10" ht="16.5" customHeight="1" x14ac:dyDescent="0.25">
      <c r="A59"/>
      <c r="B59" s="38"/>
      <c r="C59"/>
      <c r="D59"/>
      <c r="I59"/>
      <c r="J59" s="24"/>
    </row>
    <row r="60" spans="1:10" ht="16.5" customHeight="1" x14ac:dyDescent="0.25">
      <c r="A60"/>
      <c r="B60" s="38"/>
      <c r="C60"/>
      <c r="D60"/>
      <c r="I60"/>
      <c r="J60" s="24"/>
    </row>
    <row r="61" spans="1:10" ht="16.5" customHeight="1" x14ac:dyDescent="0.25">
      <c r="A61"/>
      <c r="B61" s="38"/>
      <c r="C61"/>
      <c r="D61"/>
      <c r="I61"/>
      <c r="J61" s="24"/>
    </row>
    <row r="62" spans="1:10" ht="16.5" customHeight="1" x14ac:dyDescent="0.25">
      <c r="A62"/>
      <c r="B62" s="24"/>
      <c r="C62"/>
      <c r="D62"/>
      <c r="I62"/>
      <c r="J62" s="24"/>
    </row>
    <row r="63" spans="1:10" ht="16.5" customHeight="1" x14ac:dyDescent="0.25">
      <c r="A63"/>
      <c r="B63" s="24"/>
      <c r="C63"/>
      <c r="D63"/>
      <c r="E63"/>
      <c r="G63"/>
      <c r="H63"/>
      <c r="I63"/>
      <c r="J63" s="24"/>
    </row>
    <row r="64" spans="1:10" ht="16.5" customHeight="1" x14ac:dyDescent="0.25">
      <c r="A64"/>
      <c r="B64" s="24"/>
      <c r="C64"/>
      <c r="D64"/>
      <c r="E64"/>
      <c r="G64"/>
      <c r="H64"/>
      <c r="I64"/>
      <c r="J64" s="24"/>
    </row>
    <row r="65" spans="1:10" ht="16.5" customHeight="1" x14ac:dyDescent="0.25">
      <c r="A65"/>
      <c r="B65" s="24"/>
      <c r="C65"/>
      <c r="D65"/>
      <c r="E65"/>
      <c r="G65"/>
      <c r="H65"/>
      <c r="I65"/>
      <c r="J65" s="24"/>
    </row>
    <row r="66" spans="1:10" ht="16.5" customHeight="1" x14ac:dyDescent="0.25">
      <c r="A66"/>
      <c r="B66" s="24"/>
      <c r="C66"/>
      <c r="D66"/>
      <c r="E66"/>
      <c r="G66"/>
      <c r="H66"/>
      <c r="I66"/>
      <c r="J66" s="24"/>
    </row>
    <row r="67" spans="1:10" ht="16.5" customHeight="1" x14ac:dyDescent="0.25">
      <c r="A67"/>
      <c r="B67" s="24"/>
      <c r="C67"/>
      <c r="D67"/>
      <c r="E67"/>
      <c r="G67"/>
      <c r="H67"/>
      <c r="I67"/>
      <c r="J67" s="24"/>
    </row>
    <row r="68" spans="1:10" ht="16.5" customHeight="1" x14ac:dyDescent="0.25">
      <c r="A68"/>
      <c r="B68" s="24"/>
      <c r="C68"/>
      <c r="D68"/>
      <c r="E68"/>
      <c r="G68"/>
      <c r="H68"/>
      <c r="I68"/>
      <c r="J68" s="24"/>
    </row>
    <row r="69" spans="1:10" ht="16.5" customHeight="1" x14ac:dyDescent="0.25">
      <c r="A69"/>
      <c r="B69" s="24"/>
      <c r="C69"/>
      <c r="D69"/>
      <c r="E69"/>
      <c r="G69"/>
      <c r="H69"/>
      <c r="I69"/>
      <c r="J69" s="24"/>
    </row>
    <row r="70" spans="1:10" ht="16.5" customHeight="1" x14ac:dyDescent="0.25">
      <c r="A70"/>
      <c r="B70" s="24"/>
      <c r="C70"/>
      <c r="D70"/>
      <c r="E70"/>
      <c r="G70"/>
      <c r="H70"/>
      <c r="I70"/>
      <c r="J70" s="24"/>
    </row>
    <row r="71" spans="1:10" ht="16.5" customHeight="1" x14ac:dyDescent="0.25">
      <c r="A71"/>
      <c r="B71" s="24"/>
      <c r="C71"/>
      <c r="D71"/>
      <c r="E71"/>
      <c r="G71"/>
      <c r="H71"/>
      <c r="I71"/>
      <c r="J71" s="24"/>
    </row>
    <row r="72" spans="1:10" ht="16.5" customHeight="1" x14ac:dyDescent="0.25">
      <c r="A72"/>
      <c r="B72" s="24"/>
      <c r="C72"/>
      <c r="D72"/>
      <c r="E72"/>
      <c r="G72"/>
      <c r="H72"/>
      <c r="I72"/>
      <c r="J72" s="24"/>
    </row>
    <row r="73" spans="1:10" ht="16.5" customHeight="1" x14ac:dyDescent="0.25">
      <c r="A73"/>
      <c r="B73" s="24"/>
      <c r="C73"/>
      <c r="D73"/>
      <c r="E73"/>
      <c r="G73"/>
      <c r="H73"/>
      <c r="I73"/>
      <c r="J73" s="24"/>
    </row>
    <row r="74" spans="1:10" ht="16.5" customHeight="1" x14ac:dyDescent="0.25">
      <c r="A74"/>
      <c r="B74" s="24"/>
      <c r="C74"/>
      <c r="D74"/>
      <c r="E74"/>
      <c r="G74"/>
      <c r="H74"/>
      <c r="I74"/>
      <c r="J74" s="24"/>
    </row>
    <row r="75" spans="1:10" ht="16.5" customHeight="1" x14ac:dyDescent="0.25">
      <c r="A75"/>
      <c r="B75" s="24"/>
      <c r="C75"/>
      <c r="D75"/>
      <c r="E75"/>
      <c r="G75"/>
      <c r="H75"/>
      <c r="I75"/>
      <c r="J75" s="24"/>
    </row>
    <row r="76" spans="1:10" ht="16.5" customHeight="1" x14ac:dyDescent="0.25">
      <c r="A76"/>
      <c r="B76" s="24"/>
      <c r="C76"/>
      <c r="D76"/>
      <c r="E76"/>
      <c r="G76"/>
      <c r="H76"/>
      <c r="I76"/>
      <c r="J76" s="24"/>
    </row>
    <row r="77" spans="1:10" ht="16.5" customHeight="1" x14ac:dyDescent="0.25">
      <c r="A77"/>
      <c r="B77" s="24"/>
      <c r="C77"/>
      <c r="D77"/>
      <c r="E77"/>
      <c r="G77"/>
      <c r="H77"/>
      <c r="I77"/>
      <c r="J77" s="24"/>
    </row>
    <row r="78" spans="1:10" ht="16.5" customHeight="1" x14ac:dyDescent="0.25">
      <c r="A78"/>
      <c r="B78" s="24"/>
      <c r="C78"/>
      <c r="D78"/>
      <c r="E78"/>
      <c r="G78"/>
      <c r="H78"/>
      <c r="I78"/>
      <c r="J78" s="24"/>
    </row>
    <row r="79" spans="1:10" ht="16.5" customHeight="1" x14ac:dyDescent="0.25">
      <c r="A79"/>
      <c r="B79" s="24"/>
      <c r="C79"/>
      <c r="D79"/>
      <c r="E79"/>
      <c r="G79"/>
      <c r="H79"/>
      <c r="I79"/>
      <c r="J79" s="24"/>
    </row>
    <row r="80" spans="1:10" ht="16.5" customHeight="1" x14ac:dyDescent="0.25">
      <c r="A80"/>
      <c r="B80" s="24"/>
      <c r="C80"/>
      <c r="D80"/>
      <c r="E80"/>
      <c r="G80"/>
      <c r="H80"/>
      <c r="I80"/>
      <c r="J80" s="24"/>
    </row>
    <row r="81" spans="1:10" ht="16.5" customHeight="1" x14ac:dyDescent="0.25">
      <c r="A81"/>
      <c r="B81" s="24"/>
      <c r="C81"/>
      <c r="D81"/>
      <c r="E81"/>
      <c r="G81"/>
      <c r="H81"/>
      <c r="I81"/>
      <c r="J81" s="24"/>
    </row>
    <row r="82" spans="1:10" ht="16.5" customHeight="1" x14ac:dyDescent="0.25">
      <c r="A82"/>
      <c r="B82" s="24"/>
      <c r="C82"/>
      <c r="D82"/>
      <c r="E82"/>
      <c r="G82"/>
      <c r="H82"/>
      <c r="I82"/>
      <c r="J82" s="24"/>
    </row>
    <row r="83" spans="1:10" ht="16.5" customHeight="1" x14ac:dyDescent="0.25">
      <c r="A83"/>
      <c r="B83" s="24"/>
      <c r="C83"/>
      <c r="D83"/>
      <c r="E83"/>
      <c r="G83"/>
      <c r="H83"/>
      <c r="I83"/>
      <c r="J83" s="24"/>
    </row>
    <row r="84" spans="1:10" ht="16.5" customHeight="1" x14ac:dyDescent="0.25">
      <c r="A84"/>
      <c r="B84" s="24"/>
      <c r="C84"/>
      <c r="D84"/>
      <c r="E84"/>
      <c r="G84"/>
      <c r="H84"/>
      <c r="I84"/>
      <c r="J84" s="24"/>
    </row>
    <row r="85" spans="1:10" ht="16.5" customHeight="1" x14ac:dyDescent="0.25">
      <c r="A85"/>
      <c r="B85" s="24"/>
      <c r="C85"/>
      <c r="D85"/>
      <c r="E85"/>
      <c r="G85"/>
      <c r="H85"/>
      <c r="I85"/>
      <c r="J85" s="24"/>
    </row>
    <row r="86" spans="1:10" ht="16.5" customHeight="1" x14ac:dyDescent="0.25">
      <c r="A86"/>
      <c r="B86" s="24"/>
      <c r="C86"/>
      <c r="D86"/>
      <c r="E86"/>
      <c r="G86"/>
      <c r="H86"/>
      <c r="I86"/>
      <c r="J86" s="24"/>
    </row>
    <row r="87" spans="1:10" ht="16.5" customHeight="1" x14ac:dyDescent="0.25">
      <c r="A87"/>
      <c r="B87" s="24"/>
      <c r="C87"/>
      <c r="D87"/>
      <c r="E87"/>
      <c r="G87"/>
      <c r="H87"/>
      <c r="I87"/>
      <c r="J87" s="24"/>
    </row>
    <row r="88" spans="1:10" ht="16.5" customHeight="1" x14ac:dyDescent="0.25">
      <c r="A88"/>
      <c r="B88" s="24"/>
      <c r="C88"/>
      <c r="D88"/>
      <c r="E88"/>
      <c r="G88"/>
      <c r="H88"/>
      <c r="I88"/>
      <c r="J88" s="24"/>
    </row>
    <row r="89" spans="1:10" ht="16.5" customHeight="1" x14ac:dyDescent="0.25">
      <c r="A89"/>
      <c r="B89" s="24"/>
      <c r="C89"/>
      <c r="D89"/>
      <c r="E89"/>
      <c r="G89"/>
      <c r="H89"/>
      <c r="I89"/>
      <c r="J89" s="24"/>
    </row>
    <row r="90" spans="1:10" ht="16.5" customHeight="1" x14ac:dyDescent="0.25">
      <c r="A90"/>
      <c r="B90" s="24"/>
      <c r="C90"/>
      <c r="D90"/>
      <c r="E90"/>
      <c r="G90"/>
      <c r="H90"/>
      <c r="I90"/>
      <c r="J90" s="24"/>
    </row>
    <row r="91" spans="1:10" ht="16.5" customHeight="1" x14ac:dyDescent="0.25">
      <c r="A91"/>
      <c r="B91" s="24"/>
      <c r="C91"/>
      <c r="D91"/>
      <c r="E91"/>
      <c r="G91"/>
      <c r="H91"/>
      <c r="I91"/>
      <c r="J91" s="24"/>
    </row>
    <row r="92" spans="1:10" ht="16.5" customHeight="1" x14ac:dyDescent="0.25">
      <c r="A92"/>
      <c r="B92" s="24"/>
      <c r="C92"/>
      <c r="D92"/>
      <c r="E92"/>
      <c r="G92"/>
      <c r="H92"/>
      <c r="I92"/>
      <c r="J92" s="24"/>
    </row>
    <row r="93" spans="1:10" ht="16.5" customHeight="1" x14ac:dyDescent="0.25">
      <c r="A93"/>
      <c r="B93" s="24"/>
      <c r="C93"/>
      <c r="D93"/>
      <c r="E93"/>
      <c r="G93"/>
      <c r="H93"/>
      <c r="I93"/>
      <c r="J93" s="24"/>
    </row>
    <row r="94" spans="1:10" ht="16.5" customHeight="1" x14ac:dyDescent="0.25">
      <c r="A94"/>
      <c r="B94" s="24"/>
      <c r="C94"/>
      <c r="D94"/>
      <c r="E94"/>
      <c r="G94"/>
      <c r="H94"/>
      <c r="I94"/>
      <c r="J94" s="24"/>
    </row>
    <row r="95" spans="1:10" ht="16.5" customHeight="1" x14ac:dyDescent="0.25">
      <c r="A95"/>
      <c r="B95" s="24"/>
      <c r="C95"/>
      <c r="D95"/>
      <c r="E95"/>
      <c r="G95"/>
      <c r="H95"/>
      <c r="I95"/>
      <c r="J95" s="24"/>
    </row>
    <row r="96" spans="1:10" ht="16.5" customHeight="1" x14ac:dyDescent="0.25">
      <c r="A96"/>
      <c r="B96" s="24"/>
      <c r="C96"/>
      <c r="D96"/>
      <c r="E96"/>
      <c r="G96"/>
      <c r="H96"/>
      <c r="I96"/>
      <c r="J96" s="24"/>
    </row>
    <row r="97" spans="1:10" ht="16.5" customHeight="1" x14ac:dyDescent="0.25">
      <c r="A97"/>
      <c r="B97" s="24"/>
      <c r="C97"/>
      <c r="D97"/>
      <c r="E97"/>
      <c r="G97"/>
      <c r="H97"/>
      <c r="I97"/>
      <c r="J97" s="24"/>
    </row>
    <row r="98" spans="1:10" ht="16.5" customHeight="1" x14ac:dyDescent="0.25">
      <c r="A98"/>
      <c r="B98" s="24"/>
      <c r="C98"/>
      <c r="D98"/>
      <c r="E98"/>
      <c r="G98"/>
      <c r="H98"/>
      <c r="I98"/>
      <c r="J98" s="24"/>
    </row>
    <row r="99" spans="1:10" ht="16.5" customHeight="1" x14ac:dyDescent="0.25">
      <c r="A99"/>
      <c r="B99" s="24"/>
      <c r="C99"/>
      <c r="D99"/>
      <c r="E99"/>
      <c r="G99"/>
      <c r="H99"/>
      <c r="I99"/>
      <c r="J99" s="24"/>
    </row>
    <row r="100" spans="1:10" ht="16.5" customHeight="1" x14ac:dyDescent="0.25">
      <c r="A100"/>
      <c r="B100" s="24"/>
      <c r="C100"/>
      <c r="D100"/>
      <c r="E100"/>
      <c r="G100"/>
      <c r="H100"/>
      <c r="I100"/>
      <c r="J100" s="24"/>
    </row>
    <row r="101" spans="1:10" ht="16.5" customHeight="1" x14ac:dyDescent="0.25">
      <c r="A101"/>
      <c r="B101" s="24"/>
      <c r="C101"/>
      <c r="D101"/>
      <c r="E101"/>
      <c r="G101"/>
      <c r="H101"/>
      <c r="I101"/>
      <c r="J101" s="24"/>
    </row>
    <row r="102" spans="1:10" ht="16.5" customHeight="1" x14ac:dyDescent="0.25">
      <c r="A102"/>
      <c r="B102" s="24"/>
      <c r="C102"/>
      <c r="D102"/>
      <c r="E102"/>
      <c r="G102"/>
      <c r="H102"/>
      <c r="I102"/>
      <c r="J102" s="24"/>
    </row>
    <row r="103" spans="1:10" ht="16.5" customHeight="1" x14ac:dyDescent="0.25">
      <c r="A103"/>
      <c r="B103" s="24"/>
      <c r="C103"/>
      <c r="D103"/>
      <c r="E103"/>
      <c r="G103"/>
      <c r="H103"/>
      <c r="I103"/>
      <c r="J103" s="24"/>
    </row>
    <row r="104" spans="1:10" ht="16.5" customHeight="1" x14ac:dyDescent="0.25">
      <c r="A104"/>
      <c r="B104" s="24"/>
      <c r="C104"/>
      <c r="D104"/>
      <c r="E104"/>
      <c r="G104"/>
      <c r="H104"/>
      <c r="I104"/>
      <c r="J104" s="24"/>
    </row>
    <row r="105" spans="1:10" ht="16.5" customHeight="1" x14ac:dyDescent="0.25">
      <c r="A105"/>
      <c r="B105" s="24"/>
      <c r="C105"/>
      <c r="D105"/>
      <c r="E105"/>
      <c r="G105"/>
      <c r="H105"/>
      <c r="I105"/>
      <c r="J105" s="24"/>
    </row>
    <row r="106" spans="1:10" ht="16.5" customHeight="1" x14ac:dyDescent="0.25">
      <c r="A106"/>
      <c r="B106" s="24"/>
      <c r="C106"/>
      <c r="D106"/>
      <c r="E106"/>
      <c r="G106"/>
      <c r="H106"/>
      <c r="I106"/>
      <c r="J106" s="24"/>
    </row>
    <row r="107" spans="1:10" ht="16.5" customHeight="1" x14ac:dyDescent="0.25">
      <c r="A107"/>
      <c r="B107" s="24"/>
      <c r="C107"/>
      <c r="D107"/>
      <c r="E107"/>
      <c r="G107"/>
      <c r="H107"/>
      <c r="I107"/>
      <c r="J107" s="24"/>
    </row>
    <row r="108" spans="1:10" ht="16.5" customHeight="1" x14ac:dyDescent="0.25">
      <c r="A108"/>
      <c r="B108" s="24"/>
      <c r="C108"/>
      <c r="D108"/>
      <c r="E108"/>
      <c r="G108"/>
      <c r="H108"/>
      <c r="I108"/>
      <c r="J108" s="24"/>
    </row>
    <row r="109" spans="1:10" ht="16.5" customHeight="1" x14ac:dyDescent="0.25">
      <c r="A109"/>
      <c r="B109" s="24"/>
      <c r="C109"/>
      <c r="D109"/>
      <c r="E109"/>
      <c r="G109"/>
      <c r="H109"/>
      <c r="I109"/>
      <c r="J109" s="24"/>
    </row>
    <row r="110" spans="1:10" ht="16.5" customHeight="1" x14ac:dyDescent="0.25">
      <c r="A110"/>
      <c r="B110" s="24"/>
      <c r="C110"/>
      <c r="D110"/>
      <c r="E110"/>
      <c r="G110"/>
      <c r="H110"/>
      <c r="I110"/>
      <c r="J110" s="24"/>
    </row>
    <row r="111" spans="1:10" ht="16.5" customHeight="1" x14ac:dyDescent="0.25">
      <c r="A111"/>
      <c r="B111" s="24"/>
      <c r="C111"/>
      <c r="D111"/>
      <c r="E111"/>
      <c r="G111"/>
      <c r="H111"/>
      <c r="I111"/>
      <c r="J111" s="24"/>
    </row>
    <row r="112" spans="1:10" ht="16.5" customHeight="1" x14ac:dyDescent="0.25">
      <c r="A112"/>
      <c r="B112" s="24"/>
      <c r="C112"/>
      <c r="D112"/>
      <c r="E112"/>
      <c r="G112"/>
      <c r="H112"/>
      <c r="I112"/>
      <c r="J112" s="24"/>
    </row>
    <row r="113" spans="1:10" ht="16.5" customHeight="1" x14ac:dyDescent="0.25">
      <c r="A113"/>
      <c r="B113" s="24"/>
      <c r="C113"/>
      <c r="D113"/>
      <c r="E113"/>
      <c r="G113"/>
      <c r="H113"/>
      <c r="I113"/>
      <c r="J113" s="24"/>
    </row>
    <row r="114" spans="1:10" ht="16.5" customHeight="1" x14ac:dyDescent="0.25">
      <c r="A114"/>
      <c r="B114" s="24"/>
      <c r="C114"/>
      <c r="D114"/>
      <c r="E114"/>
      <c r="G114"/>
      <c r="H114"/>
      <c r="I114"/>
      <c r="J114" s="24"/>
    </row>
    <row r="115" spans="1:10" ht="16.5" customHeight="1" x14ac:dyDescent="0.25">
      <c r="A115"/>
      <c r="B115" s="24"/>
      <c r="C115"/>
      <c r="D115"/>
      <c r="E115"/>
      <c r="G115"/>
      <c r="H115"/>
      <c r="I115"/>
      <c r="J115" s="24"/>
    </row>
    <row r="116" spans="1:10" ht="16.5" customHeight="1" x14ac:dyDescent="0.25">
      <c r="A116"/>
      <c r="B116" s="24"/>
      <c r="C116"/>
      <c r="D116"/>
      <c r="E116"/>
      <c r="G116"/>
      <c r="H116"/>
      <c r="I116"/>
      <c r="J116" s="24"/>
    </row>
    <row r="117" spans="1:10" ht="16.5" customHeight="1" x14ac:dyDescent="0.25">
      <c r="A117"/>
      <c r="B117" s="24"/>
      <c r="C117"/>
      <c r="D117"/>
      <c r="E117"/>
      <c r="G117"/>
      <c r="H117"/>
      <c r="I117"/>
      <c r="J117" s="24"/>
    </row>
    <row r="118" spans="1:10" ht="16.5" customHeight="1" x14ac:dyDescent="0.25">
      <c r="A118"/>
      <c r="B118" s="24"/>
      <c r="C118"/>
      <c r="D118"/>
      <c r="E118"/>
      <c r="G118"/>
      <c r="H118"/>
      <c r="I118"/>
      <c r="J118" s="24"/>
    </row>
    <row r="119" spans="1:10" ht="16.5" customHeight="1" x14ac:dyDescent="0.25">
      <c r="A119"/>
      <c r="B119" s="24"/>
      <c r="C119"/>
      <c r="D119"/>
      <c r="E119"/>
      <c r="G119"/>
      <c r="H119"/>
      <c r="I119"/>
      <c r="J119" s="24"/>
    </row>
    <row r="120" spans="1:10" ht="16.5" customHeight="1" x14ac:dyDescent="0.25">
      <c r="A120"/>
      <c r="B120" s="24"/>
      <c r="C120"/>
      <c r="D120"/>
      <c r="E120"/>
      <c r="G120"/>
      <c r="H120"/>
      <c r="I120"/>
      <c r="J120" s="24"/>
    </row>
    <row r="121" spans="1:10" ht="16.5" customHeight="1" x14ac:dyDescent="0.25">
      <c r="A121"/>
      <c r="B121" s="24"/>
      <c r="C121"/>
      <c r="D121"/>
      <c r="E121"/>
      <c r="G121"/>
      <c r="H121"/>
      <c r="I121"/>
      <c r="J121" s="24"/>
    </row>
    <row r="122" spans="1:10" ht="16.5" customHeight="1" x14ac:dyDescent="0.25">
      <c r="A122"/>
      <c r="B122" s="24"/>
      <c r="C122"/>
      <c r="D122"/>
      <c r="E122"/>
      <c r="G122"/>
      <c r="H122"/>
      <c r="I122"/>
      <c r="J122" s="24"/>
    </row>
    <row r="123" spans="1:10" ht="16.5" customHeight="1" x14ac:dyDescent="0.25">
      <c r="A123"/>
      <c r="B123" s="24"/>
      <c r="C123"/>
      <c r="D123"/>
      <c r="E123"/>
      <c r="G123"/>
      <c r="H123"/>
      <c r="I123"/>
      <c r="J123" s="24"/>
    </row>
    <row r="124" spans="1:10" ht="16.5" customHeight="1" x14ac:dyDescent="0.25">
      <c r="A124"/>
      <c r="B124" s="24"/>
      <c r="C124"/>
      <c r="D124"/>
      <c r="E124"/>
      <c r="G124"/>
      <c r="H124"/>
      <c r="I124"/>
      <c r="J124" s="24"/>
    </row>
    <row r="125" spans="1:10" ht="16.5" customHeight="1" x14ac:dyDescent="0.25">
      <c r="A125"/>
      <c r="B125" s="24"/>
      <c r="C125"/>
      <c r="D125"/>
      <c r="E125"/>
      <c r="G125"/>
      <c r="H125"/>
      <c r="I125"/>
      <c r="J125" s="24"/>
    </row>
    <row r="126" spans="1:10" ht="16.5" customHeight="1" x14ac:dyDescent="0.25">
      <c r="A126"/>
      <c r="B126" s="24"/>
      <c r="C126"/>
      <c r="D126"/>
      <c r="E126"/>
      <c r="G126"/>
      <c r="H126"/>
      <c r="I126"/>
      <c r="J126" s="24"/>
    </row>
    <row r="127" spans="1:10" ht="16.5" customHeight="1" x14ac:dyDescent="0.25">
      <c r="A127"/>
      <c r="B127" s="24"/>
      <c r="C127"/>
      <c r="D127"/>
      <c r="E127"/>
      <c r="G127"/>
      <c r="H127"/>
      <c r="I127"/>
      <c r="J127" s="24"/>
    </row>
    <row r="128" spans="1:10" ht="16.5" customHeight="1" x14ac:dyDescent="0.25">
      <c r="A128"/>
      <c r="B128" s="24"/>
      <c r="C128"/>
      <c r="D128"/>
      <c r="E128"/>
      <c r="G128"/>
      <c r="H128"/>
      <c r="I128"/>
      <c r="J128" s="24"/>
    </row>
    <row r="129" spans="1:10" ht="16.5" customHeight="1" x14ac:dyDescent="0.25">
      <c r="A129"/>
      <c r="B129" s="24"/>
      <c r="C129"/>
      <c r="D129"/>
      <c r="E129"/>
      <c r="G129"/>
      <c r="H129"/>
      <c r="I129"/>
      <c r="J129" s="24"/>
    </row>
    <row r="130" spans="1:10" ht="16.5" customHeight="1" x14ac:dyDescent="0.25">
      <c r="A130"/>
      <c r="B130" s="24"/>
      <c r="C130"/>
      <c r="D130"/>
      <c r="E130"/>
      <c r="G130"/>
      <c r="H130"/>
      <c r="I130"/>
      <c r="J130" s="24"/>
    </row>
    <row r="131" spans="1:10" ht="16.5" customHeight="1" x14ac:dyDescent="0.25">
      <c r="A131"/>
      <c r="B131" s="24"/>
      <c r="C131"/>
      <c r="D131"/>
      <c r="E131"/>
      <c r="G131"/>
      <c r="H131"/>
      <c r="I131"/>
      <c r="J131" s="24"/>
    </row>
    <row r="132" spans="1:10" ht="16.5" customHeight="1" x14ac:dyDescent="0.25">
      <c r="A132"/>
      <c r="B132" s="24"/>
      <c r="C132"/>
      <c r="D132"/>
      <c r="E132"/>
      <c r="G132"/>
      <c r="H132"/>
      <c r="I132"/>
      <c r="J132" s="24"/>
    </row>
    <row r="133" spans="1:10" ht="16.5" customHeight="1" x14ac:dyDescent="0.25">
      <c r="A133"/>
      <c r="B133" s="24"/>
      <c r="C133"/>
      <c r="D133"/>
      <c r="E133"/>
      <c r="G133"/>
      <c r="H133"/>
      <c r="I133"/>
      <c r="J133" s="24"/>
    </row>
    <row r="134" spans="1:10" ht="16.5" customHeight="1" x14ac:dyDescent="0.25">
      <c r="A134"/>
      <c r="B134" s="24"/>
      <c r="C134"/>
      <c r="D134"/>
      <c r="E134"/>
      <c r="G134"/>
      <c r="H134"/>
      <c r="I134"/>
      <c r="J134" s="24"/>
    </row>
    <row r="135" spans="1:10" ht="16.5" customHeight="1" x14ac:dyDescent="0.25">
      <c r="A135"/>
      <c r="B135" s="24"/>
      <c r="C135"/>
      <c r="D135"/>
      <c r="E135"/>
      <c r="G135"/>
      <c r="H135"/>
      <c r="I135"/>
      <c r="J135" s="24"/>
    </row>
    <row r="136" spans="1:10" ht="16.5" customHeight="1" x14ac:dyDescent="0.25">
      <c r="A136"/>
      <c r="B136" s="24"/>
      <c r="C136"/>
      <c r="D136"/>
      <c r="E136"/>
      <c r="G136"/>
      <c r="H136"/>
      <c r="I136"/>
      <c r="J136" s="24"/>
    </row>
    <row r="137" spans="1:10" ht="16.5" customHeight="1" x14ac:dyDescent="0.25">
      <c r="A137"/>
      <c r="B137" s="24"/>
      <c r="C137"/>
      <c r="D137"/>
      <c r="E137"/>
      <c r="G137"/>
      <c r="H137"/>
      <c r="I137"/>
      <c r="J137" s="24"/>
    </row>
    <row r="138" spans="1:10" ht="16.5" customHeight="1" x14ac:dyDescent="0.25">
      <c r="A138"/>
      <c r="B138" s="24"/>
      <c r="C138"/>
      <c r="D138"/>
      <c r="E138"/>
      <c r="G138"/>
      <c r="H138"/>
      <c r="I138"/>
      <c r="J138" s="24"/>
    </row>
    <row r="139" spans="1:10" ht="16.5" customHeight="1" x14ac:dyDescent="0.25">
      <c r="A139"/>
      <c r="B139" s="24"/>
      <c r="C139"/>
      <c r="D139"/>
      <c r="E139"/>
      <c r="G139"/>
      <c r="H139"/>
      <c r="I139"/>
      <c r="J139" s="24"/>
    </row>
    <row r="140" spans="1:10" ht="16.5" customHeight="1" x14ac:dyDescent="0.25">
      <c r="A140"/>
      <c r="B140" s="24"/>
      <c r="C140"/>
      <c r="D140"/>
      <c r="E140"/>
      <c r="G140"/>
      <c r="H140"/>
      <c r="I140"/>
      <c r="J140" s="24"/>
    </row>
    <row r="141" spans="1:10" ht="16.5" customHeight="1" x14ac:dyDescent="0.25">
      <c r="A141"/>
      <c r="B141" s="24"/>
      <c r="C141"/>
      <c r="D141"/>
      <c r="E141"/>
      <c r="G141"/>
      <c r="H141"/>
      <c r="I141"/>
      <c r="J141" s="24"/>
    </row>
    <row r="142" spans="1:10" ht="16.5" customHeight="1" x14ac:dyDescent="0.25">
      <c r="A142"/>
      <c r="B142" s="24"/>
      <c r="C142"/>
      <c r="D142"/>
      <c r="E142"/>
      <c r="G142"/>
      <c r="H142"/>
      <c r="I142"/>
      <c r="J142" s="24"/>
    </row>
    <row r="143" spans="1:10" ht="16.5" customHeight="1" x14ac:dyDescent="0.25">
      <c r="A143"/>
      <c r="B143" s="24"/>
      <c r="C143"/>
      <c r="D143"/>
      <c r="E143"/>
      <c r="G143"/>
      <c r="H143"/>
      <c r="I143"/>
      <c r="J143" s="24"/>
    </row>
    <row r="144" spans="1:10" ht="16.5" customHeight="1" x14ac:dyDescent="0.25">
      <c r="A144"/>
      <c r="B144" s="24"/>
      <c r="C144"/>
      <c r="D144"/>
      <c r="E144"/>
      <c r="G144"/>
      <c r="H144"/>
      <c r="I144"/>
      <c r="J144" s="24"/>
    </row>
    <row r="145" spans="1:10" ht="16.5" customHeight="1" x14ac:dyDescent="0.25">
      <c r="A145"/>
      <c r="B145" s="24"/>
      <c r="C145"/>
      <c r="D145"/>
      <c r="E145"/>
      <c r="G145"/>
      <c r="H145"/>
      <c r="I145"/>
      <c r="J145" s="24"/>
    </row>
    <row r="146" spans="1:10" ht="16.5" customHeight="1" x14ac:dyDescent="0.25">
      <c r="A146"/>
      <c r="B146" s="24"/>
      <c r="C146"/>
      <c r="D146"/>
      <c r="E146"/>
      <c r="G146"/>
      <c r="H146"/>
      <c r="I146"/>
      <c r="J146" s="24"/>
    </row>
    <row r="147" spans="1:10" ht="16.5" customHeight="1" x14ac:dyDescent="0.25">
      <c r="A147"/>
      <c r="B147" s="24"/>
      <c r="C147"/>
      <c r="D147"/>
      <c r="E147"/>
      <c r="G147"/>
      <c r="H147"/>
      <c r="I147"/>
      <c r="J147" s="24"/>
    </row>
    <row r="148" spans="1:10" ht="16.5" customHeight="1" x14ac:dyDescent="0.25">
      <c r="A148"/>
      <c r="B148" s="24"/>
      <c r="C148"/>
      <c r="D148"/>
      <c r="E148"/>
      <c r="G148"/>
      <c r="H148"/>
      <c r="I148"/>
      <c r="J148" s="24"/>
    </row>
    <row r="149" spans="1:10" ht="16.5" customHeight="1" x14ac:dyDescent="0.25">
      <c r="A149"/>
      <c r="B149" s="24"/>
      <c r="C149"/>
      <c r="D149"/>
      <c r="E149"/>
      <c r="G149"/>
      <c r="H149"/>
      <c r="I149"/>
      <c r="J149" s="24"/>
    </row>
    <row r="150" spans="1:10" ht="16.5" customHeight="1" x14ac:dyDescent="0.25">
      <c r="A150"/>
      <c r="B150" s="24"/>
      <c r="C150"/>
      <c r="D150"/>
      <c r="E150"/>
      <c r="G150"/>
      <c r="H150"/>
      <c r="I150"/>
      <c r="J150" s="24"/>
    </row>
    <row r="151" spans="1:10" ht="16.5" customHeight="1" x14ac:dyDescent="0.25">
      <c r="A151"/>
      <c r="B151" s="24"/>
      <c r="C151"/>
      <c r="D151"/>
      <c r="E151"/>
      <c r="G151"/>
      <c r="H151"/>
      <c r="I151"/>
      <c r="J151" s="24"/>
    </row>
    <row r="152" spans="1:10" ht="16.5" customHeight="1" x14ac:dyDescent="0.25">
      <c r="A152"/>
      <c r="B152" s="24"/>
      <c r="C152"/>
      <c r="D152"/>
      <c r="E152"/>
      <c r="G152"/>
      <c r="H152"/>
      <c r="I152"/>
      <c r="J152" s="24"/>
    </row>
    <row r="153" spans="1:10" ht="16.5" customHeight="1" x14ac:dyDescent="0.25">
      <c r="A153"/>
      <c r="B153" s="24"/>
      <c r="C153"/>
      <c r="D153"/>
      <c r="E153"/>
      <c r="G153"/>
      <c r="H153"/>
      <c r="I153"/>
      <c r="J153" s="24"/>
    </row>
    <row r="154" spans="1:10" ht="16.5" customHeight="1" x14ac:dyDescent="0.25">
      <c r="A154"/>
      <c r="B154" s="24"/>
      <c r="C154"/>
      <c r="D154"/>
      <c r="E154"/>
      <c r="G154"/>
      <c r="H154"/>
      <c r="I154"/>
      <c r="J154" s="24"/>
    </row>
    <row r="155" spans="1:10" ht="16.5" customHeight="1" x14ac:dyDescent="0.25">
      <c r="A155"/>
      <c r="B155" s="24"/>
      <c r="C155"/>
      <c r="D155"/>
      <c r="E155"/>
      <c r="G155"/>
      <c r="H155"/>
      <c r="I155"/>
      <c r="J155" s="24"/>
    </row>
    <row r="156" spans="1:10" ht="16.5" customHeight="1" x14ac:dyDescent="0.25">
      <c r="A156"/>
      <c r="B156" s="24"/>
      <c r="C156"/>
      <c r="D156"/>
      <c r="E156"/>
      <c r="G156"/>
      <c r="H156"/>
      <c r="I156"/>
      <c r="J156" s="24"/>
    </row>
    <row r="157" spans="1:10" ht="16.5" customHeight="1" x14ac:dyDescent="0.25">
      <c r="A157"/>
      <c r="B157" s="24"/>
      <c r="C157"/>
      <c r="D157"/>
      <c r="E157"/>
      <c r="G157"/>
      <c r="H157"/>
      <c r="I157"/>
      <c r="J157" s="24"/>
    </row>
    <row r="158" spans="1:10" ht="16.5" customHeight="1" x14ac:dyDescent="0.25">
      <c r="A158"/>
      <c r="B158" s="24"/>
      <c r="C158"/>
      <c r="D158"/>
      <c r="E158"/>
      <c r="G158"/>
      <c r="H158"/>
      <c r="I158"/>
      <c r="J158" s="24"/>
    </row>
    <row r="159" spans="1:10" ht="16.5" customHeight="1" x14ac:dyDescent="0.25">
      <c r="A159"/>
      <c r="B159" s="24"/>
      <c r="C159"/>
      <c r="D159"/>
      <c r="E159"/>
      <c r="G159"/>
      <c r="H159"/>
      <c r="I159"/>
      <c r="J159" s="24"/>
    </row>
    <row r="160" spans="1:10" ht="16.5" customHeight="1" x14ac:dyDescent="0.25">
      <c r="A160"/>
      <c r="B160" s="24"/>
      <c r="C160"/>
      <c r="D160"/>
      <c r="E160"/>
      <c r="G160"/>
      <c r="H160"/>
      <c r="I160"/>
      <c r="J160" s="24"/>
    </row>
    <row r="161" spans="1:10" ht="16.5" customHeight="1" x14ac:dyDescent="0.25">
      <c r="A161"/>
      <c r="B161" s="24"/>
      <c r="C161"/>
      <c r="D161"/>
      <c r="E161"/>
      <c r="G161"/>
      <c r="H161"/>
      <c r="I161"/>
      <c r="J161" s="24"/>
    </row>
    <row r="162" spans="1:10" ht="16.5" customHeight="1" x14ac:dyDescent="0.25">
      <c r="A162"/>
      <c r="B162" s="24"/>
      <c r="C162"/>
      <c r="D162"/>
      <c r="E162"/>
      <c r="G162"/>
      <c r="H162"/>
      <c r="I162"/>
      <c r="J162" s="24"/>
    </row>
    <row r="163" spans="1:10" ht="16.5" customHeight="1" x14ac:dyDescent="0.25">
      <c r="A163"/>
      <c r="B163" s="24"/>
      <c r="C163"/>
      <c r="D163"/>
      <c r="E163"/>
      <c r="G163"/>
      <c r="H163"/>
      <c r="I163"/>
      <c r="J163" s="24"/>
    </row>
    <row r="164" spans="1:10" ht="16.5" customHeight="1" x14ac:dyDescent="0.25">
      <c r="A164"/>
      <c r="B164" s="24"/>
      <c r="C164"/>
      <c r="D164"/>
      <c r="E164"/>
      <c r="G164"/>
      <c r="H164"/>
      <c r="I164"/>
      <c r="J164" s="24"/>
    </row>
    <row r="165" spans="1:10" ht="16.5" customHeight="1" x14ac:dyDescent="0.25">
      <c r="A165"/>
      <c r="B165" s="24"/>
      <c r="C165"/>
      <c r="D165"/>
      <c r="E165"/>
      <c r="G165"/>
      <c r="H165"/>
      <c r="I165"/>
      <c r="J165" s="24"/>
    </row>
    <row r="166" spans="1:10" ht="16.5" customHeight="1" x14ac:dyDescent="0.25">
      <c r="A166"/>
      <c r="B166" s="24"/>
      <c r="C166"/>
      <c r="D166"/>
      <c r="E166"/>
      <c r="G166"/>
      <c r="H166"/>
      <c r="I166"/>
      <c r="J166" s="24"/>
    </row>
    <row r="167" spans="1:10" ht="16.5" customHeight="1" x14ac:dyDescent="0.25">
      <c r="A167"/>
      <c r="B167" s="24"/>
      <c r="C167"/>
      <c r="D167"/>
      <c r="E167"/>
      <c r="G167"/>
      <c r="H167"/>
      <c r="I167"/>
      <c r="J167" s="24"/>
    </row>
    <row r="168" spans="1:10" ht="16.5" customHeight="1" x14ac:dyDescent="0.25">
      <c r="A168"/>
      <c r="B168" s="24"/>
      <c r="C168"/>
      <c r="D168"/>
      <c r="E168"/>
      <c r="G168"/>
      <c r="H168"/>
      <c r="I168"/>
      <c r="J168" s="24"/>
    </row>
    <row r="169" spans="1:10" ht="16.5" customHeight="1" x14ac:dyDescent="0.25">
      <c r="A169"/>
      <c r="B169" s="24"/>
      <c r="C169"/>
      <c r="D169"/>
      <c r="E169"/>
      <c r="G169"/>
      <c r="H169"/>
      <c r="I169"/>
      <c r="J169" s="24"/>
    </row>
    <row r="170" spans="1:10" ht="16.5" customHeight="1" x14ac:dyDescent="0.25">
      <c r="A170"/>
      <c r="B170" s="24"/>
      <c r="C170"/>
      <c r="D170"/>
      <c r="E170"/>
      <c r="G170"/>
      <c r="H170"/>
      <c r="I170"/>
      <c r="J170" s="24"/>
    </row>
    <row r="171" spans="1:10" ht="16.5" customHeight="1" x14ac:dyDescent="0.25">
      <c r="A171"/>
      <c r="B171" s="24"/>
      <c r="C171"/>
      <c r="D171"/>
      <c r="E171"/>
      <c r="G171"/>
      <c r="H171"/>
      <c r="I171"/>
      <c r="J171" s="24"/>
    </row>
    <row r="172" spans="1:10" ht="16.5" customHeight="1" x14ac:dyDescent="0.25">
      <c r="A172"/>
      <c r="B172" s="24"/>
      <c r="C172"/>
      <c r="D172"/>
      <c r="E172"/>
      <c r="G172"/>
      <c r="H172"/>
      <c r="I172"/>
      <c r="J172" s="24"/>
    </row>
    <row r="173" spans="1:10" ht="16.5" customHeight="1" x14ac:dyDescent="0.25">
      <c r="A173"/>
      <c r="B173" s="24"/>
      <c r="C173"/>
      <c r="D173"/>
      <c r="E173"/>
      <c r="G173"/>
      <c r="H173"/>
      <c r="I173"/>
      <c r="J173" s="24"/>
    </row>
    <row r="174" spans="1:10" ht="16.5" customHeight="1" x14ac:dyDescent="0.25">
      <c r="A174"/>
      <c r="B174" s="24"/>
      <c r="C174"/>
      <c r="D174"/>
      <c r="E174"/>
      <c r="G174"/>
      <c r="H174"/>
      <c r="I174"/>
      <c r="J174" s="24"/>
    </row>
    <row r="175" spans="1:10" ht="16.5" customHeight="1" x14ac:dyDescent="0.25">
      <c r="A175"/>
      <c r="B175" s="24"/>
      <c r="C175"/>
      <c r="D175"/>
      <c r="E175"/>
      <c r="G175"/>
      <c r="H175"/>
      <c r="I175"/>
      <c r="J175" s="24"/>
    </row>
    <row r="176" spans="1:10" ht="16.5" customHeight="1" x14ac:dyDescent="0.25">
      <c r="A176"/>
      <c r="B176" s="24"/>
      <c r="C176"/>
      <c r="D176"/>
      <c r="E176"/>
      <c r="G176"/>
      <c r="H176"/>
      <c r="I176"/>
      <c r="J176" s="24"/>
    </row>
    <row r="177" spans="1:10" ht="16.5" customHeight="1" x14ac:dyDescent="0.25">
      <c r="A177"/>
      <c r="B177" s="24"/>
      <c r="C177"/>
      <c r="D177"/>
      <c r="E177"/>
      <c r="G177"/>
      <c r="H177"/>
      <c r="I177"/>
      <c r="J177" s="24"/>
    </row>
    <row r="178" spans="1:10" ht="16.5" customHeight="1" x14ac:dyDescent="0.25">
      <c r="A178"/>
      <c r="B178" s="24"/>
      <c r="C178"/>
      <c r="D178"/>
      <c r="E178"/>
      <c r="G178"/>
      <c r="H178"/>
      <c r="I178"/>
      <c r="J178" s="24"/>
    </row>
    <row r="179" spans="1:10" ht="16.5" customHeight="1" x14ac:dyDescent="0.25">
      <c r="A179"/>
      <c r="B179" s="24"/>
      <c r="C179"/>
      <c r="D179"/>
      <c r="E179"/>
      <c r="G179"/>
      <c r="H179"/>
      <c r="I179"/>
      <c r="J179" s="24"/>
    </row>
    <row r="180" spans="1:10" ht="16.5" customHeight="1" x14ac:dyDescent="0.25">
      <c r="A180"/>
      <c r="B180" s="24"/>
      <c r="C180"/>
      <c r="D180"/>
      <c r="E180"/>
      <c r="G180"/>
      <c r="H180"/>
      <c r="I180"/>
      <c r="J180" s="24"/>
    </row>
    <row r="181" spans="1:10" ht="16.5" customHeight="1" x14ac:dyDescent="0.25">
      <c r="A181"/>
      <c r="B181" s="24"/>
      <c r="C181"/>
      <c r="D181"/>
      <c r="E181"/>
      <c r="G181"/>
      <c r="H181"/>
      <c r="I181"/>
      <c r="J181" s="24"/>
    </row>
    <row r="182" spans="1:10" ht="16.5" customHeight="1" x14ac:dyDescent="0.25">
      <c r="A182"/>
      <c r="B182" s="24"/>
      <c r="C182"/>
      <c r="D182"/>
      <c r="E182"/>
      <c r="G182"/>
      <c r="H182"/>
      <c r="I182"/>
      <c r="J182" s="24"/>
    </row>
    <row r="183" spans="1:10" ht="16.5" customHeight="1" x14ac:dyDescent="0.25">
      <c r="A183"/>
      <c r="B183" s="24"/>
      <c r="C183"/>
      <c r="D183"/>
      <c r="E183"/>
      <c r="G183"/>
      <c r="H183"/>
      <c r="I183"/>
      <c r="J183" s="24"/>
    </row>
    <row r="184" spans="1:10" ht="16.5" customHeight="1" x14ac:dyDescent="0.25">
      <c r="A184"/>
      <c r="B184" s="24"/>
      <c r="C184"/>
      <c r="D184"/>
      <c r="E184"/>
      <c r="G184"/>
      <c r="H184"/>
      <c r="I184"/>
      <c r="J184" s="24"/>
    </row>
    <row r="185" spans="1:10" ht="16.5" customHeight="1" x14ac:dyDescent="0.25">
      <c r="A185"/>
      <c r="B185" s="24"/>
      <c r="C185"/>
      <c r="D185"/>
      <c r="E185"/>
      <c r="G185"/>
      <c r="H185"/>
      <c r="I185"/>
      <c r="J185" s="24"/>
    </row>
    <row r="186" spans="1:10" ht="16.5" customHeight="1" x14ac:dyDescent="0.25">
      <c r="A186"/>
      <c r="B186" s="24"/>
      <c r="C186"/>
      <c r="D186"/>
      <c r="E186"/>
      <c r="G186"/>
      <c r="H186"/>
      <c r="I186"/>
      <c r="J186" s="24"/>
    </row>
    <row r="187" spans="1:10" ht="16.5" customHeight="1" x14ac:dyDescent="0.25">
      <c r="A187"/>
      <c r="B187" s="24"/>
      <c r="C187"/>
      <c r="D187"/>
      <c r="E187"/>
      <c r="G187"/>
      <c r="H187"/>
      <c r="I187"/>
      <c r="J187" s="24"/>
    </row>
    <row r="188" spans="1:10" ht="16.5" customHeight="1" x14ac:dyDescent="0.25">
      <c r="A188"/>
      <c r="B188" s="24"/>
      <c r="C188"/>
      <c r="D188"/>
      <c r="E188"/>
      <c r="G188"/>
      <c r="H188"/>
      <c r="I188"/>
      <c r="J188" s="24"/>
    </row>
    <row r="189" spans="1:10" ht="16.5" customHeight="1" x14ac:dyDescent="0.25">
      <c r="A189"/>
      <c r="B189" s="24"/>
      <c r="C189"/>
      <c r="D189"/>
      <c r="E189"/>
      <c r="G189"/>
      <c r="H189"/>
      <c r="I189"/>
      <c r="J189" s="24"/>
    </row>
    <row r="190" spans="1:10" ht="16.5" customHeight="1" x14ac:dyDescent="0.25">
      <c r="A190"/>
      <c r="B190" s="24"/>
      <c r="C190"/>
      <c r="D190"/>
      <c r="E190"/>
      <c r="G190"/>
      <c r="H190"/>
      <c r="I190"/>
      <c r="J190" s="24"/>
    </row>
    <row r="191" spans="1:10" ht="16.5" customHeight="1" x14ac:dyDescent="0.25">
      <c r="A191"/>
      <c r="B191" s="24"/>
      <c r="C191"/>
      <c r="D191"/>
      <c r="E191"/>
      <c r="G191"/>
      <c r="H191"/>
      <c r="I191"/>
      <c r="J191" s="24"/>
    </row>
    <row r="192" spans="1:10" ht="16.5" customHeight="1" x14ac:dyDescent="0.25">
      <c r="A192"/>
      <c r="B192" s="24"/>
      <c r="C192"/>
      <c r="D192"/>
      <c r="E192"/>
      <c r="G192"/>
      <c r="H192"/>
      <c r="I192"/>
      <c r="J192" s="24"/>
    </row>
    <row r="193" spans="1:10" ht="16.5" customHeight="1" x14ac:dyDescent="0.25">
      <c r="A193"/>
      <c r="B193" s="24"/>
      <c r="C193"/>
      <c r="D193"/>
      <c r="E193"/>
      <c r="G193"/>
      <c r="H193"/>
      <c r="I193"/>
      <c r="J193" s="24"/>
    </row>
    <row r="194" spans="1:10" ht="16.5" customHeight="1" x14ac:dyDescent="0.25">
      <c r="A194"/>
      <c r="B194" s="24"/>
      <c r="C194"/>
      <c r="D194"/>
      <c r="E194"/>
      <c r="G194"/>
      <c r="H194"/>
      <c r="I194"/>
      <c r="J194" s="24"/>
    </row>
    <row r="195" spans="1:10" ht="16.5" customHeight="1" x14ac:dyDescent="0.25">
      <c r="A195"/>
      <c r="B195" s="24"/>
      <c r="C195"/>
      <c r="D195"/>
      <c r="E195"/>
      <c r="G195"/>
      <c r="H195"/>
      <c r="I195"/>
      <c r="J195" s="24"/>
    </row>
    <row r="196" spans="1:10" ht="16.5" customHeight="1" x14ac:dyDescent="0.25">
      <c r="A196"/>
      <c r="B196" s="24"/>
      <c r="C196"/>
      <c r="D196"/>
      <c r="E196"/>
      <c r="G196"/>
      <c r="H196"/>
      <c r="I196"/>
      <c r="J196" s="24"/>
    </row>
    <row r="197" spans="1:10" ht="16.5" customHeight="1" x14ac:dyDescent="0.25">
      <c r="A197"/>
      <c r="B197" s="24"/>
      <c r="C197"/>
      <c r="D197"/>
      <c r="E197"/>
      <c r="G197"/>
      <c r="H197"/>
      <c r="I197"/>
      <c r="J197" s="24"/>
    </row>
    <row r="198" spans="1:10" ht="16.5" customHeight="1" x14ac:dyDescent="0.25">
      <c r="A198"/>
      <c r="B198" s="24"/>
      <c r="C198"/>
      <c r="D198"/>
      <c r="E198"/>
      <c r="G198"/>
      <c r="H198"/>
      <c r="I198"/>
      <c r="J198" s="24"/>
    </row>
    <row r="199" spans="1:10" ht="16.5" customHeight="1" x14ac:dyDescent="0.25">
      <c r="A199"/>
      <c r="B199" s="24"/>
      <c r="C199"/>
      <c r="D199"/>
      <c r="E199"/>
      <c r="G199"/>
      <c r="H199"/>
      <c r="I199"/>
      <c r="J199" s="24"/>
    </row>
    <row r="200" spans="1:10" ht="16.5" customHeight="1" x14ac:dyDescent="0.25">
      <c r="A200"/>
      <c r="B200" s="24"/>
      <c r="C200"/>
      <c r="D200"/>
      <c r="E200"/>
      <c r="G200"/>
      <c r="H200"/>
      <c r="I200"/>
      <c r="J200" s="24"/>
    </row>
    <row r="201" spans="1:10" ht="16.5" customHeight="1" x14ac:dyDescent="0.25">
      <c r="A201"/>
      <c r="B201" s="24"/>
      <c r="C201"/>
      <c r="D201"/>
      <c r="E201"/>
      <c r="G201"/>
      <c r="H201"/>
      <c r="I201"/>
      <c r="J201" s="24"/>
    </row>
    <row r="202" spans="1:10" ht="16.5" customHeight="1" x14ac:dyDescent="0.25">
      <c r="A202"/>
      <c r="B202" s="24"/>
      <c r="C202"/>
      <c r="D202"/>
      <c r="E202"/>
      <c r="G202"/>
      <c r="H202"/>
      <c r="I202"/>
      <c r="J202" s="24"/>
    </row>
    <row r="203" spans="1:10" ht="16.5" customHeight="1" x14ac:dyDescent="0.25">
      <c r="A203"/>
      <c r="B203" s="24"/>
      <c r="C203"/>
      <c r="D203"/>
      <c r="E203"/>
      <c r="G203"/>
      <c r="H203"/>
      <c r="I203"/>
      <c r="J203" s="24"/>
    </row>
    <row r="204" spans="1:10" ht="16.5" customHeight="1" x14ac:dyDescent="0.25">
      <c r="A204"/>
      <c r="B204" s="24"/>
      <c r="C204"/>
      <c r="D204"/>
      <c r="E204"/>
      <c r="G204"/>
      <c r="H204"/>
      <c r="I204"/>
      <c r="J204" s="24"/>
    </row>
    <row r="205" spans="1:10" ht="16.5" customHeight="1" x14ac:dyDescent="0.25">
      <c r="A205"/>
      <c r="B205" s="24"/>
      <c r="C205"/>
      <c r="D205"/>
      <c r="E205"/>
      <c r="G205"/>
      <c r="H205"/>
      <c r="I205"/>
      <c r="J205" s="24"/>
    </row>
    <row r="206" spans="1:10" ht="16.5" customHeight="1" x14ac:dyDescent="0.25">
      <c r="A206"/>
      <c r="B206" s="24"/>
      <c r="C206"/>
      <c r="D206"/>
      <c r="E206"/>
      <c r="G206"/>
      <c r="H206"/>
      <c r="I206"/>
      <c r="J206" s="24"/>
    </row>
    <row r="207" spans="1:10" ht="16.5" customHeight="1" x14ac:dyDescent="0.25">
      <c r="A207"/>
      <c r="B207" s="24"/>
      <c r="C207"/>
      <c r="D207"/>
      <c r="E207"/>
      <c r="G207"/>
      <c r="H207"/>
      <c r="I207"/>
      <c r="J207" s="24"/>
    </row>
    <row r="208" spans="1:10" ht="16.5" customHeight="1" x14ac:dyDescent="0.25">
      <c r="A208"/>
      <c r="B208" s="24"/>
      <c r="C208"/>
      <c r="D208"/>
      <c r="E208"/>
      <c r="G208"/>
      <c r="H208"/>
      <c r="I208"/>
      <c r="J208" s="24"/>
    </row>
    <row r="209" spans="1:10" ht="16.5" customHeight="1" x14ac:dyDescent="0.25">
      <c r="A209"/>
      <c r="B209" s="24"/>
      <c r="C209"/>
      <c r="D209"/>
      <c r="E209"/>
      <c r="G209"/>
      <c r="H209"/>
      <c r="I209"/>
      <c r="J209" s="24"/>
    </row>
    <row r="210" spans="1:10" ht="16.5" customHeight="1" x14ac:dyDescent="0.25">
      <c r="A210"/>
      <c r="B210" s="24"/>
      <c r="C210"/>
      <c r="D210"/>
      <c r="E210"/>
      <c r="G210"/>
      <c r="H210"/>
      <c r="I210"/>
      <c r="J210" s="24"/>
    </row>
    <row r="211" spans="1:10" ht="16.5" customHeight="1" x14ac:dyDescent="0.25">
      <c r="A211"/>
      <c r="B211" s="24"/>
      <c r="C211"/>
      <c r="D211"/>
      <c r="E211"/>
      <c r="G211"/>
      <c r="H211"/>
      <c r="I211"/>
      <c r="J211" s="24"/>
    </row>
    <row r="212" spans="1:10" ht="16.5" customHeight="1" x14ac:dyDescent="0.25">
      <c r="A212"/>
      <c r="B212" s="24"/>
      <c r="C212"/>
      <c r="D212"/>
      <c r="E212"/>
      <c r="G212"/>
      <c r="H212"/>
      <c r="I212"/>
      <c r="J212" s="24"/>
    </row>
    <row r="213" spans="1:10" ht="16.5" customHeight="1" x14ac:dyDescent="0.25">
      <c r="A213"/>
      <c r="B213" s="24"/>
      <c r="C213"/>
      <c r="D213"/>
      <c r="E213"/>
      <c r="G213"/>
      <c r="H213"/>
      <c r="I213"/>
      <c r="J213" s="24"/>
    </row>
    <row r="214" spans="1:10" ht="16.5" customHeight="1" x14ac:dyDescent="0.25">
      <c r="A214"/>
      <c r="B214" s="24"/>
      <c r="C214"/>
      <c r="D214"/>
      <c r="E214"/>
      <c r="G214"/>
      <c r="H214"/>
      <c r="I214"/>
      <c r="J214" s="24"/>
    </row>
    <row r="215" spans="1:10" ht="16.5" customHeight="1" x14ac:dyDescent="0.25">
      <c r="A215"/>
      <c r="B215" s="24"/>
      <c r="C215"/>
      <c r="D215"/>
      <c r="E215"/>
      <c r="G215"/>
      <c r="H215"/>
      <c r="I215"/>
      <c r="J215" s="24"/>
    </row>
    <row r="216" spans="1:10" ht="16.5" customHeight="1" x14ac:dyDescent="0.25">
      <c r="A216"/>
      <c r="B216" s="24"/>
      <c r="C216"/>
      <c r="D216"/>
      <c r="E216"/>
      <c r="G216"/>
      <c r="H216"/>
      <c r="I216"/>
      <c r="J216" s="24"/>
    </row>
    <row r="217" spans="1:10" ht="16.5" customHeight="1" x14ac:dyDescent="0.25">
      <c r="A217"/>
      <c r="B217" s="24"/>
      <c r="C217"/>
      <c r="D217"/>
      <c r="E217"/>
      <c r="G217"/>
      <c r="H217"/>
      <c r="I217"/>
      <c r="J217" s="24"/>
    </row>
    <row r="218" spans="1:10" ht="16.5" customHeight="1" x14ac:dyDescent="0.25">
      <c r="A218"/>
      <c r="B218" s="24"/>
      <c r="C218"/>
      <c r="D218"/>
      <c r="E218"/>
      <c r="G218"/>
      <c r="H218"/>
      <c r="I218"/>
      <c r="J218" s="24"/>
    </row>
    <row r="219" spans="1:10" ht="16.5" customHeight="1" x14ac:dyDescent="0.25">
      <c r="A219"/>
      <c r="B219" s="24"/>
      <c r="C219"/>
      <c r="D219"/>
      <c r="E219"/>
      <c r="G219"/>
      <c r="H219"/>
      <c r="I219"/>
      <c r="J219" s="24"/>
    </row>
    <row r="220" spans="1:10" ht="16.5" customHeight="1" x14ac:dyDescent="0.25">
      <c r="A220"/>
      <c r="B220" s="24"/>
      <c r="C220"/>
      <c r="D220"/>
      <c r="E220"/>
      <c r="G220"/>
      <c r="H220"/>
      <c r="I220"/>
      <c r="J220" s="24"/>
    </row>
    <row r="221" spans="1:10" ht="16.5" customHeight="1" x14ac:dyDescent="0.25">
      <c r="A221"/>
      <c r="B221" s="24"/>
      <c r="C221"/>
      <c r="D221"/>
      <c r="E221"/>
      <c r="G221"/>
      <c r="H221"/>
      <c r="I221"/>
      <c r="J221" s="24"/>
    </row>
    <row r="222" spans="1:10" ht="16.5" customHeight="1" x14ac:dyDescent="0.25">
      <c r="A222"/>
      <c r="B222" s="24"/>
      <c r="C222"/>
      <c r="D222"/>
      <c r="E222"/>
      <c r="G222"/>
      <c r="H222"/>
      <c r="I222"/>
      <c r="J222" s="24"/>
    </row>
    <row r="223" spans="1:10" ht="16.5" customHeight="1" x14ac:dyDescent="0.25">
      <c r="A223"/>
      <c r="B223" s="24"/>
      <c r="C223"/>
      <c r="D223"/>
      <c r="E223"/>
      <c r="G223"/>
      <c r="H223"/>
      <c r="I223"/>
      <c r="J223" s="24"/>
    </row>
    <row r="224" spans="1:10" ht="16.5" customHeight="1" x14ac:dyDescent="0.25">
      <c r="A224"/>
      <c r="B224" s="24"/>
      <c r="C224"/>
      <c r="D224"/>
      <c r="E224"/>
      <c r="G224"/>
      <c r="H224"/>
      <c r="I224"/>
      <c r="J224" s="24"/>
    </row>
    <row r="225" spans="1:10" ht="16.5" customHeight="1" x14ac:dyDescent="0.25">
      <c r="A225"/>
      <c r="B225" s="24"/>
      <c r="C225"/>
      <c r="D225"/>
      <c r="E225"/>
      <c r="G225"/>
      <c r="H225"/>
      <c r="I225"/>
      <c r="J225" s="24"/>
    </row>
    <row r="226" spans="1:10" ht="16.5" customHeight="1" x14ac:dyDescent="0.25">
      <c r="A226"/>
      <c r="B226" s="24"/>
      <c r="C226"/>
      <c r="D226"/>
      <c r="E226"/>
      <c r="G226"/>
      <c r="H226"/>
      <c r="I226"/>
      <c r="J226" s="24"/>
    </row>
    <row r="227" spans="1:10" ht="16.5" customHeight="1" x14ac:dyDescent="0.25">
      <c r="A227"/>
      <c r="B227" s="24"/>
      <c r="C227"/>
      <c r="D227"/>
      <c r="E227"/>
      <c r="G227"/>
      <c r="H227"/>
      <c r="I227"/>
      <c r="J227" s="24"/>
    </row>
    <row r="228" spans="1:10" ht="16.5" customHeight="1" x14ac:dyDescent="0.25">
      <c r="A228"/>
      <c r="B228" s="24"/>
      <c r="C228"/>
      <c r="D228"/>
      <c r="E228"/>
      <c r="G228"/>
      <c r="H228"/>
      <c r="I228"/>
      <c r="J228" s="24"/>
    </row>
    <row r="229" spans="1:10" ht="16.5" customHeight="1" x14ac:dyDescent="0.25">
      <c r="A229"/>
      <c r="B229" s="24"/>
      <c r="C229"/>
      <c r="D229"/>
      <c r="E229"/>
      <c r="G229"/>
      <c r="H229"/>
      <c r="I229"/>
      <c r="J229" s="24"/>
    </row>
    <row r="230" spans="1:10" ht="16.5" customHeight="1" x14ac:dyDescent="0.25">
      <c r="A230"/>
      <c r="B230" s="24"/>
      <c r="C230"/>
      <c r="D230"/>
      <c r="E230"/>
      <c r="G230"/>
      <c r="H230"/>
      <c r="I230"/>
      <c r="J230" s="24"/>
    </row>
    <row r="231" spans="1:10" ht="16.5" customHeight="1" x14ac:dyDescent="0.25">
      <c r="A231"/>
      <c r="B231" s="24"/>
      <c r="C231"/>
      <c r="D231"/>
      <c r="E231"/>
      <c r="G231"/>
      <c r="H231"/>
      <c r="I231"/>
      <c r="J231" s="24"/>
    </row>
    <row r="232" spans="1:10" ht="16.5" customHeight="1" x14ac:dyDescent="0.25">
      <c r="A232"/>
      <c r="B232" s="24"/>
      <c r="C232"/>
      <c r="D232"/>
      <c r="E232"/>
      <c r="G232"/>
      <c r="H232"/>
      <c r="I232"/>
      <c r="J232" s="24"/>
    </row>
    <row r="233" spans="1:10" ht="16.5" customHeight="1" x14ac:dyDescent="0.25">
      <c r="A233"/>
      <c r="B233" s="24"/>
      <c r="C233"/>
      <c r="D233"/>
      <c r="E233"/>
      <c r="G233"/>
      <c r="H233"/>
      <c r="I233"/>
      <c r="J233" s="24"/>
    </row>
    <row r="234" spans="1:10" ht="16.5" customHeight="1" x14ac:dyDescent="0.25">
      <c r="A234"/>
      <c r="B234" s="24"/>
      <c r="C234"/>
      <c r="D234"/>
      <c r="E234"/>
      <c r="G234"/>
      <c r="H234"/>
      <c r="I234"/>
      <c r="J234" s="24"/>
    </row>
    <row r="235" spans="1:10" ht="16.5" customHeight="1" x14ac:dyDescent="0.25">
      <c r="A235"/>
      <c r="B235" s="24"/>
      <c r="C235"/>
      <c r="D235"/>
      <c r="E235"/>
      <c r="G235"/>
      <c r="H235"/>
      <c r="I235"/>
      <c r="J235" s="24"/>
    </row>
    <row r="236" spans="1:10" ht="16.5" customHeight="1" x14ac:dyDescent="0.25">
      <c r="A236"/>
      <c r="B236" s="24"/>
      <c r="C236"/>
      <c r="D236"/>
      <c r="E236"/>
      <c r="G236"/>
      <c r="H236"/>
      <c r="I236"/>
      <c r="J236" s="24"/>
    </row>
    <row r="237" spans="1:10" ht="16.5" customHeight="1" x14ac:dyDescent="0.25">
      <c r="A237"/>
      <c r="B237" s="24"/>
      <c r="C237"/>
      <c r="D237"/>
      <c r="E237"/>
      <c r="G237"/>
      <c r="H237"/>
      <c r="I237"/>
      <c r="J237" s="24"/>
    </row>
    <row r="238" spans="1:10" ht="16.5" customHeight="1" x14ac:dyDescent="0.25">
      <c r="A238"/>
      <c r="B238" s="24"/>
      <c r="C238"/>
      <c r="D238"/>
      <c r="E238"/>
      <c r="G238"/>
      <c r="H238"/>
      <c r="I238"/>
      <c r="J238" s="24"/>
    </row>
    <row r="239" spans="1:10" ht="16.5" customHeight="1" x14ac:dyDescent="0.25">
      <c r="A239"/>
      <c r="B239" s="24"/>
      <c r="C239"/>
      <c r="D239"/>
      <c r="E239"/>
      <c r="G239"/>
      <c r="H239"/>
      <c r="I239"/>
      <c r="J239" s="24"/>
    </row>
    <row r="240" spans="1:10" ht="16.5" customHeight="1" x14ac:dyDescent="0.25">
      <c r="A240"/>
      <c r="B240" s="24"/>
      <c r="C240"/>
      <c r="D240"/>
      <c r="E240"/>
      <c r="G240"/>
      <c r="H240"/>
      <c r="I240"/>
      <c r="J240" s="24"/>
    </row>
    <row r="241" spans="1:10" ht="16.5" customHeight="1" x14ac:dyDescent="0.25">
      <c r="A241"/>
      <c r="B241" s="24"/>
      <c r="C241"/>
      <c r="D241"/>
      <c r="E241"/>
      <c r="G241"/>
      <c r="H241"/>
      <c r="I241"/>
      <c r="J241" s="24"/>
    </row>
    <row r="242" spans="1:10" ht="16.5" customHeight="1" x14ac:dyDescent="0.25">
      <c r="A242"/>
      <c r="B242" s="24"/>
      <c r="C242"/>
      <c r="D242"/>
      <c r="E242"/>
      <c r="G242"/>
      <c r="H242"/>
      <c r="I242"/>
      <c r="J242" s="24"/>
    </row>
    <row r="243" spans="1:10" ht="16.5" customHeight="1" x14ac:dyDescent="0.25">
      <c r="A243"/>
      <c r="B243" s="24"/>
      <c r="C243"/>
      <c r="D243"/>
      <c r="E243"/>
      <c r="G243"/>
      <c r="H243"/>
      <c r="I243"/>
      <c r="J243" s="24"/>
    </row>
    <row r="244" spans="1:10" ht="16.5" customHeight="1" x14ac:dyDescent="0.25">
      <c r="A244"/>
      <c r="B244" s="24"/>
      <c r="C244"/>
      <c r="D244"/>
      <c r="E244"/>
      <c r="G244"/>
      <c r="H244"/>
      <c r="I244"/>
      <c r="J244" s="24"/>
    </row>
    <row r="245" spans="1:10" ht="16.5" customHeight="1" x14ac:dyDescent="0.25">
      <c r="A245"/>
      <c r="B245" s="24"/>
      <c r="C245"/>
      <c r="D245"/>
      <c r="E245"/>
      <c r="G245"/>
      <c r="H245"/>
      <c r="I245"/>
      <c r="J245" s="24"/>
    </row>
    <row r="246" spans="1:10" ht="16.5" customHeight="1" x14ac:dyDescent="0.25">
      <c r="A246"/>
      <c r="B246" s="24"/>
      <c r="C246"/>
      <c r="D246"/>
      <c r="E246"/>
      <c r="G246"/>
      <c r="H246"/>
      <c r="I246"/>
      <c r="J246" s="24"/>
    </row>
    <row r="247" spans="1:10" ht="16.5" customHeight="1" x14ac:dyDescent="0.25">
      <c r="A247"/>
      <c r="B247" s="24"/>
      <c r="C247"/>
      <c r="D247"/>
      <c r="E247"/>
      <c r="G247"/>
      <c r="H247"/>
      <c r="I247"/>
      <c r="J247" s="24"/>
    </row>
    <row r="248" spans="1:10" ht="16.5" customHeight="1" x14ac:dyDescent="0.25">
      <c r="A248"/>
      <c r="B248" s="24"/>
      <c r="C248"/>
      <c r="D248"/>
      <c r="E248"/>
      <c r="G248"/>
      <c r="H248"/>
      <c r="I248"/>
      <c r="J248" s="24"/>
    </row>
    <row r="249" spans="1:10" ht="16.5" customHeight="1" x14ac:dyDescent="0.25">
      <c r="A249"/>
      <c r="B249" s="24"/>
      <c r="C249"/>
      <c r="D249"/>
      <c r="E249"/>
      <c r="G249"/>
      <c r="H249"/>
      <c r="I249"/>
      <c r="J249" s="24"/>
    </row>
    <row r="250" spans="1:10" ht="16.5" customHeight="1" x14ac:dyDescent="0.25">
      <c r="A250"/>
      <c r="B250" s="24"/>
      <c r="C250"/>
      <c r="D250"/>
      <c r="E250"/>
      <c r="G250"/>
      <c r="H250"/>
      <c r="I250"/>
      <c r="J250" s="24"/>
    </row>
    <row r="251" spans="1:10" ht="16.5" customHeight="1" x14ac:dyDescent="0.25">
      <c r="A251"/>
      <c r="B251" s="24"/>
      <c r="C251"/>
      <c r="D251"/>
      <c r="E251"/>
      <c r="G251"/>
      <c r="H251"/>
      <c r="I251"/>
      <c r="J251" s="24"/>
    </row>
    <row r="252" spans="1:10" ht="16.5" customHeight="1" x14ac:dyDescent="0.25">
      <c r="A252"/>
      <c r="B252" s="24"/>
      <c r="C252"/>
      <c r="D252"/>
      <c r="E252"/>
      <c r="G252"/>
      <c r="H252"/>
      <c r="I252"/>
      <c r="J252" s="24"/>
    </row>
    <row r="253" spans="1:10" ht="16.5" customHeight="1" x14ac:dyDescent="0.25">
      <c r="A253"/>
      <c r="B253" s="24"/>
      <c r="C253"/>
      <c r="D253"/>
      <c r="E253"/>
      <c r="G253"/>
      <c r="H253"/>
      <c r="I253"/>
      <c r="J253" s="24"/>
    </row>
    <row r="254" spans="1:10" ht="16.5" customHeight="1" x14ac:dyDescent="0.25">
      <c r="A254"/>
      <c r="B254" s="24"/>
      <c r="C254"/>
      <c r="D254"/>
      <c r="E254"/>
      <c r="G254"/>
      <c r="H254"/>
      <c r="I254"/>
      <c r="J254" s="24"/>
    </row>
    <row r="255" spans="1:10" ht="16.5" customHeight="1" x14ac:dyDescent="0.25">
      <c r="A255"/>
      <c r="B255" s="24"/>
      <c r="C255"/>
      <c r="D255"/>
      <c r="E255"/>
      <c r="G255"/>
      <c r="H255"/>
      <c r="I255"/>
      <c r="J255" s="24"/>
    </row>
    <row r="256" spans="1:10" ht="16.5" customHeight="1" x14ac:dyDescent="0.25">
      <c r="A256"/>
      <c r="B256" s="24"/>
      <c r="C256"/>
      <c r="D256"/>
      <c r="E256"/>
      <c r="G256"/>
      <c r="H256"/>
      <c r="I256"/>
      <c r="J256" s="24"/>
    </row>
    <row r="257" spans="1:10" ht="16.5" customHeight="1" x14ac:dyDescent="0.25">
      <c r="A257"/>
      <c r="B257" s="24"/>
      <c r="C257"/>
      <c r="D257"/>
      <c r="E257"/>
      <c r="G257"/>
      <c r="H257"/>
      <c r="I257"/>
      <c r="J257" s="24"/>
    </row>
    <row r="258" spans="1:10" ht="16.5" customHeight="1" x14ac:dyDescent="0.25">
      <c r="A258"/>
      <c r="B258" s="24"/>
      <c r="C258"/>
      <c r="D258"/>
      <c r="E258"/>
      <c r="G258"/>
      <c r="H258"/>
      <c r="I258"/>
      <c r="J258" s="24"/>
    </row>
    <row r="259" spans="1:10" ht="16.5" customHeight="1" x14ac:dyDescent="0.25">
      <c r="A259"/>
      <c r="B259" s="24"/>
      <c r="C259"/>
      <c r="D259"/>
      <c r="E259"/>
      <c r="G259"/>
      <c r="H259"/>
      <c r="I259"/>
      <c r="J259" s="24"/>
    </row>
    <row r="260" spans="1:10" ht="16.5" customHeight="1" x14ac:dyDescent="0.25">
      <c r="A260"/>
      <c r="B260" s="24"/>
      <c r="C260"/>
      <c r="D260"/>
      <c r="E260"/>
      <c r="G260"/>
      <c r="H260"/>
      <c r="I260"/>
      <c r="J260" s="24"/>
    </row>
    <row r="261" spans="1:10" ht="16.5" customHeight="1" x14ac:dyDescent="0.25">
      <c r="A261"/>
      <c r="B261" s="24"/>
      <c r="C261"/>
      <c r="D261"/>
      <c r="E261"/>
      <c r="G261"/>
      <c r="H261"/>
      <c r="I261"/>
      <c r="J261" s="24"/>
    </row>
    <row r="262" spans="1:10" ht="16.5" customHeight="1" x14ac:dyDescent="0.25">
      <c r="A262"/>
      <c r="B262" s="24"/>
      <c r="C262"/>
      <c r="D262"/>
      <c r="E262"/>
      <c r="G262"/>
      <c r="H262"/>
      <c r="I262"/>
      <c r="J262" s="24"/>
    </row>
    <row r="263" spans="1:10" ht="16.5" customHeight="1" x14ac:dyDescent="0.25">
      <c r="A263"/>
      <c r="B263" s="24"/>
      <c r="C263"/>
      <c r="D263"/>
      <c r="E263"/>
      <c r="G263"/>
      <c r="H263"/>
      <c r="I263"/>
      <c r="J263" s="24"/>
    </row>
    <row r="264" spans="1:10" ht="16.5" customHeight="1" x14ac:dyDescent="0.25">
      <c r="A264"/>
      <c r="B264" s="24"/>
      <c r="C264"/>
      <c r="D264"/>
      <c r="E264"/>
      <c r="G264"/>
      <c r="H264"/>
      <c r="I264"/>
      <c r="J264" s="24"/>
    </row>
    <row r="265" spans="1:10" ht="16.5" customHeight="1" x14ac:dyDescent="0.25">
      <c r="A265"/>
      <c r="B265" s="24"/>
      <c r="C265"/>
      <c r="D265"/>
      <c r="E265"/>
      <c r="G265"/>
      <c r="H265"/>
      <c r="I265"/>
      <c r="J265" s="24"/>
    </row>
    <row r="266" spans="1:10" ht="16.5" customHeight="1" x14ac:dyDescent="0.25">
      <c r="A266"/>
      <c r="B266" s="24"/>
      <c r="C266"/>
      <c r="D266"/>
      <c r="E266"/>
      <c r="G266"/>
      <c r="H266"/>
      <c r="I266"/>
      <c r="J266" s="24"/>
    </row>
    <row r="267" spans="1:10" ht="16.5" customHeight="1" x14ac:dyDescent="0.25">
      <c r="A267"/>
      <c r="B267" s="24"/>
      <c r="C267"/>
      <c r="D267"/>
      <c r="E267"/>
      <c r="G267"/>
      <c r="H267"/>
      <c r="I267"/>
      <c r="J267" s="24"/>
    </row>
    <row r="268" spans="1:10" ht="16.5" customHeight="1" x14ac:dyDescent="0.25">
      <c r="A268"/>
      <c r="B268" s="24"/>
      <c r="C268"/>
      <c r="D268"/>
      <c r="E268"/>
      <c r="G268"/>
      <c r="H268"/>
      <c r="I268"/>
      <c r="J268" s="24"/>
    </row>
    <row r="269" spans="1:10" ht="16.5" customHeight="1" x14ac:dyDescent="0.25">
      <c r="A269"/>
      <c r="B269" s="24"/>
      <c r="C269"/>
      <c r="D269"/>
      <c r="E269"/>
      <c r="G269"/>
      <c r="H269"/>
      <c r="I269"/>
      <c r="J269" s="24"/>
    </row>
    <row r="270" spans="1:10" ht="16.5" customHeight="1" x14ac:dyDescent="0.25">
      <c r="A270"/>
      <c r="B270" s="24"/>
      <c r="C270"/>
      <c r="D270"/>
      <c r="E270"/>
      <c r="G270"/>
      <c r="H270"/>
      <c r="I270"/>
      <c r="J270" s="24"/>
    </row>
    <row r="271" spans="1:10" ht="16.5" customHeight="1" x14ac:dyDescent="0.25">
      <c r="A271"/>
      <c r="B271" s="24"/>
      <c r="C271"/>
      <c r="D271"/>
      <c r="E271"/>
      <c r="G271"/>
      <c r="H271"/>
      <c r="I271"/>
      <c r="J271" s="24"/>
    </row>
    <row r="272" spans="1:10" ht="16.5" customHeight="1" x14ac:dyDescent="0.25">
      <c r="A272"/>
      <c r="B272" s="24"/>
      <c r="C272"/>
      <c r="D272"/>
      <c r="E272"/>
      <c r="G272"/>
      <c r="H272"/>
      <c r="I272"/>
      <c r="J272" s="24"/>
    </row>
    <row r="273" spans="1:10" ht="16.5" customHeight="1" x14ac:dyDescent="0.25">
      <c r="A273"/>
      <c r="B273" s="24"/>
      <c r="C273"/>
      <c r="D273"/>
      <c r="E273"/>
      <c r="G273"/>
      <c r="H273"/>
      <c r="I273"/>
      <c r="J273" s="24"/>
    </row>
    <row r="274" spans="1:10" ht="16.5" customHeight="1" x14ac:dyDescent="0.25">
      <c r="A274"/>
      <c r="B274" s="24"/>
      <c r="C274"/>
      <c r="D274"/>
      <c r="E274"/>
      <c r="G274"/>
      <c r="H274"/>
      <c r="I274"/>
      <c r="J274" s="24"/>
    </row>
    <row r="275" spans="1:10" ht="16.5" customHeight="1" x14ac:dyDescent="0.25">
      <c r="A275"/>
      <c r="B275" s="24"/>
      <c r="C275"/>
      <c r="D275"/>
      <c r="E275"/>
      <c r="G275"/>
      <c r="H275"/>
      <c r="I275"/>
      <c r="J275" s="24"/>
    </row>
    <row r="276" spans="1:10" ht="16.5" customHeight="1" x14ac:dyDescent="0.25">
      <c r="A276"/>
      <c r="B276" s="24"/>
      <c r="C276"/>
      <c r="D276"/>
      <c r="E276"/>
      <c r="G276"/>
      <c r="H276"/>
      <c r="I276"/>
      <c r="J276" s="24"/>
    </row>
    <row r="277" spans="1:10" ht="16.5" customHeight="1" x14ac:dyDescent="0.25">
      <c r="A277"/>
      <c r="B277" s="24"/>
      <c r="C277"/>
      <c r="D277"/>
      <c r="E277"/>
      <c r="G277"/>
      <c r="H277"/>
      <c r="I277"/>
      <c r="J277" s="24"/>
    </row>
    <row r="278" spans="1:10" ht="16.5" customHeight="1" x14ac:dyDescent="0.25">
      <c r="A278"/>
      <c r="B278" s="24"/>
      <c r="C278"/>
      <c r="D278"/>
      <c r="E278"/>
      <c r="G278"/>
      <c r="H278"/>
      <c r="I278"/>
      <c r="J278" s="24"/>
    </row>
    <row r="279" spans="1:10" ht="16.5" customHeight="1" x14ac:dyDescent="0.25">
      <c r="A279"/>
      <c r="B279" s="24"/>
      <c r="C279"/>
      <c r="D279"/>
      <c r="E279"/>
      <c r="G279"/>
      <c r="H279"/>
      <c r="I279"/>
      <c r="J279" s="24"/>
    </row>
    <row r="280" spans="1:10" ht="16.5" customHeight="1" x14ac:dyDescent="0.25">
      <c r="A280"/>
      <c r="B280" s="24"/>
      <c r="C280"/>
      <c r="D280"/>
      <c r="E280"/>
      <c r="G280"/>
      <c r="H280"/>
      <c r="I280"/>
      <c r="J280" s="24"/>
    </row>
    <row r="281" spans="1:10" ht="16.5" customHeight="1" x14ac:dyDescent="0.25">
      <c r="A281"/>
      <c r="B281" s="24"/>
      <c r="C281"/>
      <c r="D281"/>
      <c r="E281"/>
      <c r="G281"/>
      <c r="H281"/>
      <c r="I281"/>
      <c r="J281" s="24"/>
    </row>
    <row r="282" spans="1:10" ht="16.5" customHeight="1" x14ac:dyDescent="0.25">
      <c r="A282"/>
      <c r="B282" s="24"/>
      <c r="C282"/>
      <c r="D282"/>
      <c r="E282"/>
      <c r="G282"/>
      <c r="H282"/>
      <c r="I282"/>
      <c r="J282" s="24"/>
    </row>
    <row r="283" spans="1:10" ht="16.5" customHeight="1" x14ac:dyDescent="0.25">
      <c r="A283"/>
      <c r="B283" s="24"/>
      <c r="C283"/>
      <c r="D283"/>
      <c r="E283"/>
      <c r="G283"/>
      <c r="H283"/>
      <c r="I283"/>
      <c r="J283" s="24"/>
    </row>
    <row r="284" spans="1:10" ht="16.5" customHeight="1" x14ac:dyDescent="0.25">
      <c r="A284"/>
      <c r="B284" s="24"/>
      <c r="C284"/>
      <c r="D284"/>
      <c r="E284"/>
      <c r="G284"/>
      <c r="H284"/>
      <c r="I284"/>
      <c r="J284" s="24"/>
    </row>
    <row r="285" spans="1:10" ht="16.5" customHeight="1" x14ac:dyDescent="0.25">
      <c r="A285"/>
      <c r="B285" s="24"/>
      <c r="C285"/>
      <c r="D285"/>
      <c r="E285"/>
      <c r="G285"/>
      <c r="H285"/>
      <c r="I285"/>
      <c r="J285" s="24"/>
    </row>
    <row r="286" spans="1:10" ht="16.5" customHeight="1" x14ac:dyDescent="0.25">
      <c r="A286"/>
      <c r="B286" s="24"/>
      <c r="C286"/>
      <c r="D286"/>
      <c r="E286"/>
      <c r="G286"/>
      <c r="H286"/>
      <c r="I286"/>
      <c r="J286" s="24"/>
    </row>
    <row r="287" spans="1:10" ht="16.5" customHeight="1" x14ac:dyDescent="0.25">
      <c r="A287"/>
      <c r="B287" s="24"/>
      <c r="C287"/>
      <c r="D287"/>
      <c r="E287"/>
      <c r="G287"/>
      <c r="H287"/>
      <c r="I287"/>
      <c r="J287" s="24"/>
    </row>
    <row r="288" spans="1:10" ht="16.5" customHeight="1" x14ac:dyDescent="0.25">
      <c r="A288"/>
      <c r="B288" s="24"/>
      <c r="C288"/>
      <c r="D288"/>
      <c r="E288"/>
      <c r="G288"/>
      <c r="H288"/>
      <c r="I288"/>
      <c r="J288" s="24"/>
    </row>
    <row r="289" spans="1:10" ht="16.5" customHeight="1" x14ac:dyDescent="0.25">
      <c r="A289"/>
      <c r="B289" s="24"/>
      <c r="C289"/>
      <c r="D289"/>
      <c r="E289"/>
      <c r="G289"/>
      <c r="H289"/>
      <c r="I289"/>
      <c r="J289" s="24"/>
    </row>
    <row r="290" spans="1:10" ht="16.5" customHeight="1" x14ac:dyDescent="0.25">
      <c r="A290"/>
      <c r="B290" s="24"/>
      <c r="C290"/>
      <c r="D290"/>
      <c r="E290"/>
      <c r="G290"/>
      <c r="H290"/>
      <c r="I290"/>
      <c r="J290" s="24"/>
    </row>
    <row r="291" spans="1:10" ht="16.5" customHeight="1" x14ac:dyDescent="0.25">
      <c r="A291"/>
      <c r="B291" s="24"/>
      <c r="C291"/>
      <c r="D291"/>
      <c r="E291"/>
      <c r="G291"/>
      <c r="H291"/>
      <c r="I291"/>
      <c r="J291" s="24"/>
    </row>
    <row r="292" spans="1:10" ht="16.5" customHeight="1" x14ac:dyDescent="0.25">
      <c r="A292"/>
      <c r="B292" s="24"/>
      <c r="C292"/>
      <c r="D292"/>
      <c r="E292"/>
      <c r="G292"/>
      <c r="H292"/>
      <c r="I292"/>
      <c r="J292" s="24"/>
    </row>
    <row r="293" spans="1:10" ht="16.5" customHeight="1" x14ac:dyDescent="0.25">
      <c r="A293"/>
      <c r="B293" s="24"/>
      <c r="C293"/>
      <c r="D293"/>
      <c r="E293"/>
      <c r="G293"/>
      <c r="H293"/>
      <c r="I293"/>
      <c r="J293" s="24"/>
    </row>
    <row r="294" spans="1:10" ht="16.5" customHeight="1" x14ac:dyDescent="0.25">
      <c r="A294"/>
      <c r="B294" s="24"/>
      <c r="C294"/>
      <c r="D294"/>
      <c r="E294"/>
      <c r="G294"/>
      <c r="H294"/>
      <c r="I294"/>
      <c r="J294" s="24"/>
    </row>
    <row r="295" spans="1:10" ht="16.5" customHeight="1" x14ac:dyDescent="0.25">
      <c r="A295"/>
      <c r="B295" s="24"/>
      <c r="C295"/>
      <c r="D295"/>
      <c r="E295"/>
      <c r="G295"/>
      <c r="H295"/>
      <c r="I295"/>
      <c r="J295" s="24"/>
    </row>
    <row r="296" spans="1:10" ht="16.5" customHeight="1" x14ac:dyDescent="0.25">
      <c r="A296"/>
      <c r="B296" s="24"/>
      <c r="C296"/>
      <c r="D296"/>
      <c r="E296"/>
      <c r="G296"/>
      <c r="H296"/>
      <c r="I296"/>
      <c r="J296" s="24"/>
    </row>
    <row r="297" spans="1:10" ht="16.5" customHeight="1" x14ac:dyDescent="0.25">
      <c r="A297"/>
      <c r="B297" s="24"/>
      <c r="C297"/>
      <c r="D297"/>
      <c r="E297"/>
      <c r="G297"/>
      <c r="H297"/>
      <c r="I297"/>
      <c r="J297" s="24"/>
    </row>
    <row r="298" spans="1:10" ht="16.5" customHeight="1" x14ac:dyDescent="0.25">
      <c r="A298"/>
      <c r="B298" s="24"/>
      <c r="C298"/>
      <c r="D298"/>
      <c r="E298"/>
      <c r="G298"/>
      <c r="H298"/>
      <c r="I298"/>
      <c r="J298" s="24"/>
    </row>
    <row r="299" spans="1:10" ht="16.5" customHeight="1" x14ac:dyDescent="0.25">
      <c r="A299"/>
      <c r="B299" s="24"/>
      <c r="C299"/>
      <c r="D299"/>
      <c r="E299"/>
      <c r="G299"/>
      <c r="H299"/>
      <c r="I299"/>
      <c r="J299" s="24"/>
    </row>
    <row r="300" spans="1:10" ht="16.5" customHeight="1" x14ac:dyDescent="0.25">
      <c r="A300"/>
      <c r="B300" s="24"/>
      <c r="C300"/>
      <c r="D300"/>
      <c r="E300"/>
      <c r="G300"/>
      <c r="H300"/>
      <c r="I300"/>
      <c r="J300" s="24"/>
    </row>
    <row r="301" spans="1:10" ht="16.5" customHeight="1" x14ac:dyDescent="0.25">
      <c r="A301"/>
      <c r="B301" s="24"/>
      <c r="C301"/>
      <c r="D301"/>
      <c r="E301"/>
      <c r="G301"/>
      <c r="H301"/>
      <c r="I301"/>
      <c r="J301" s="24"/>
    </row>
    <row r="302" spans="1:10" ht="16.5" customHeight="1" x14ac:dyDescent="0.25">
      <c r="A302"/>
      <c r="B302" s="24"/>
      <c r="C302"/>
      <c r="D302"/>
      <c r="E302"/>
      <c r="G302"/>
      <c r="H302"/>
      <c r="I302"/>
      <c r="J302" s="24"/>
    </row>
    <row r="303" spans="1:10" ht="16.5" customHeight="1" x14ac:dyDescent="0.25">
      <c r="A303"/>
      <c r="B303" s="24"/>
      <c r="C303"/>
      <c r="D303"/>
      <c r="E303"/>
      <c r="G303"/>
      <c r="H303"/>
      <c r="I303"/>
      <c r="J303" s="24"/>
    </row>
    <row r="304" spans="1:10" ht="16.5" customHeight="1" x14ac:dyDescent="0.25">
      <c r="A304"/>
      <c r="B304" s="24"/>
      <c r="C304"/>
      <c r="D304"/>
      <c r="E304"/>
      <c r="G304"/>
      <c r="H304"/>
      <c r="I304"/>
      <c r="J304" s="24"/>
    </row>
    <row r="305" spans="1:10" ht="16.5" customHeight="1" x14ac:dyDescent="0.25">
      <c r="A305"/>
      <c r="B305" s="24"/>
      <c r="C305"/>
      <c r="D305"/>
      <c r="E305"/>
      <c r="G305"/>
      <c r="H305"/>
      <c r="I305"/>
      <c r="J305" s="24"/>
    </row>
    <row r="306" spans="1:10" ht="16.5" customHeight="1" x14ac:dyDescent="0.25">
      <c r="A306"/>
      <c r="B306" s="24"/>
      <c r="C306"/>
      <c r="D306"/>
      <c r="E306"/>
      <c r="G306"/>
      <c r="H306"/>
      <c r="I306"/>
      <c r="J306" s="24"/>
    </row>
    <row r="307" spans="1:10" ht="16.5" customHeight="1" x14ac:dyDescent="0.25">
      <c r="A307"/>
      <c r="B307" s="24"/>
      <c r="C307"/>
      <c r="D307"/>
      <c r="E307"/>
      <c r="G307"/>
      <c r="H307"/>
      <c r="I307"/>
      <c r="J307" s="24"/>
    </row>
    <row r="308" spans="1:10" ht="16.5" customHeight="1" x14ac:dyDescent="0.25">
      <c r="A308"/>
      <c r="B308" s="24"/>
      <c r="C308"/>
      <c r="D308"/>
      <c r="E308"/>
      <c r="G308"/>
      <c r="H308"/>
      <c r="I308"/>
      <c r="J308" s="24"/>
    </row>
    <row r="309" spans="1:10" ht="16.5" customHeight="1" x14ac:dyDescent="0.25">
      <c r="A309"/>
      <c r="B309" s="24"/>
      <c r="C309"/>
      <c r="D309"/>
      <c r="E309"/>
      <c r="G309"/>
      <c r="H309"/>
      <c r="I309"/>
      <c r="J309" s="24"/>
    </row>
    <row r="310" spans="1:10" ht="16.5" customHeight="1" x14ac:dyDescent="0.25">
      <c r="A310"/>
      <c r="B310" s="24"/>
      <c r="C310"/>
      <c r="D310"/>
      <c r="E310"/>
      <c r="G310"/>
      <c r="H310"/>
      <c r="I310"/>
      <c r="J310" s="24"/>
    </row>
    <row r="311" spans="1:10" ht="16.5" customHeight="1" x14ac:dyDescent="0.25">
      <c r="A311"/>
      <c r="B311" s="24"/>
      <c r="C311"/>
      <c r="D311"/>
      <c r="E311"/>
      <c r="G311"/>
      <c r="H311"/>
      <c r="I311"/>
      <c r="J311" s="24"/>
    </row>
    <row r="312" spans="1:10" ht="16.5" customHeight="1" x14ac:dyDescent="0.25">
      <c r="A312"/>
      <c r="B312" s="24"/>
      <c r="C312"/>
      <c r="D312"/>
      <c r="E312"/>
      <c r="G312"/>
      <c r="H312"/>
      <c r="I312"/>
      <c r="J312" s="24"/>
    </row>
    <row r="313" spans="1:10" ht="16.5" customHeight="1" x14ac:dyDescent="0.25">
      <c r="A313"/>
      <c r="B313" s="24"/>
      <c r="C313"/>
      <c r="D313"/>
      <c r="E313"/>
      <c r="G313"/>
      <c r="H313"/>
      <c r="I313"/>
      <c r="J313" s="24"/>
    </row>
    <row r="314" spans="1:10" ht="16.5" customHeight="1" x14ac:dyDescent="0.25">
      <c r="A314"/>
      <c r="B314" s="24"/>
      <c r="C314"/>
      <c r="D314"/>
      <c r="E314"/>
      <c r="G314"/>
      <c r="H314"/>
      <c r="I314"/>
      <c r="J314" s="24"/>
    </row>
    <row r="315" spans="1:10" ht="16.5" customHeight="1" x14ac:dyDescent="0.25">
      <c r="A315"/>
      <c r="B315" s="24"/>
      <c r="C315"/>
      <c r="D315"/>
      <c r="E315"/>
      <c r="G315"/>
      <c r="H315"/>
      <c r="I315"/>
      <c r="J315" s="24"/>
    </row>
    <row r="316" spans="1:10" ht="16.5" customHeight="1" x14ac:dyDescent="0.25">
      <c r="A316"/>
      <c r="B316" s="24"/>
      <c r="C316"/>
      <c r="D316"/>
      <c r="E316"/>
      <c r="G316"/>
      <c r="H316"/>
      <c r="I316"/>
      <c r="J316" s="24"/>
    </row>
    <row r="317" spans="1:10" ht="16.5" customHeight="1" x14ac:dyDescent="0.25">
      <c r="A317"/>
      <c r="B317" s="24"/>
      <c r="C317"/>
      <c r="D317"/>
      <c r="E317"/>
      <c r="G317"/>
      <c r="H317"/>
      <c r="I317"/>
      <c r="J317" s="24"/>
    </row>
    <row r="318" spans="1:10" ht="16.5" customHeight="1" x14ac:dyDescent="0.25">
      <c r="A318"/>
      <c r="B318" s="24"/>
      <c r="C318"/>
      <c r="D318"/>
      <c r="E318"/>
      <c r="G318"/>
      <c r="H318"/>
      <c r="I318"/>
      <c r="J318" s="24"/>
    </row>
    <row r="319" spans="1:10" ht="16.5" customHeight="1" x14ac:dyDescent="0.25">
      <c r="A319"/>
      <c r="B319" s="24"/>
      <c r="C319"/>
      <c r="D319"/>
      <c r="E319"/>
      <c r="G319"/>
      <c r="H319"/>
      <c r="I319"/>
      <c r="J319" s="24"/>
    </row>
    <row r="320" spans="1:10" ht="16.5" customHeight="1" x14ac:dyDescent="0.25">
      <c r="A320"/>
      <c r="B320" s="24"/>
      <c r="C320"/>
      <c r="D320"/>
      <c r="E320"/>
      <c r="G320"/>
      <c r="H320"/>
      <c r="I320"/>
      <c r="J320" s="24"/>
    </row>
    <row r="321" spans="1:10" ht="16.5" customHeight="1" x14ac:dyDescent="0.25">
      <c r="A321"/>
      <c r="B321" s="24"/>
      <c r="C321"/>
      <c r="D321"/>
      <c r="E321"/>
      <c r="G321"/>
      <c r="H321"/>
      <c r="I321"/>
      <c r="J321" s="24"/>
    </row>
    <row r="322" spans="1:10" ht="16.5" customHeight="1" x14ac:dyDescent="0.25">
      <c r="A322"/>
      <c r="B322" s="24"/>
      <c r="C322"/>
      <c r="D322"/>
      <c r="E322"/>
      <c r="G322"/>
      <c r="H322"/>
      <c r="I322"/>
      <c r="J322" s="24"/>
    </row>
    <row r="323" spans="1:10" ht="16.5" customHeight="1" x14ac:dyDescent="0.25">
      <c r="A323"/>
      <c r="B323" s="24"/>
      <c r="C323"/>
      <c r="D323"/>
      <c r="E323"/>
      <c r="G323"/>
      <c r="H323"/>
      <c r="I323"/>
      <c r="J323" s="24"/>
    </row>
    <row r="324" spans="1:10" ht="16.5" customHeight="1" x14ac:dyDescent="0.25">
      <c r="A324"/>
      <c r="B324" s="24"/>
      <c r="C324"/>
      <c r="D324"/>
      <c r="E324"/>
      <c r="G324"/>
      <c r="H324"/>
      <c r="I324"/>
      <c r="J324" s="24"/>
    </row>
    <row r="325" spans="1:10" ht="16.5" customHeight="1" x14ac:dyDescent="0.25">
      <c r="A325"/>
      <c r="B325" s="24"/>
      <c r="C325"/>
      <c r="D325"/>
      <c r="E325"/>
      <c r="G325"/>
      <c r="H325"/>
      <c r="I325"/>
      <c r="J325" s="24"/>
    </row>
    <row r="326" spans="1:10" ht="16.5" customHeight="1" x14ac:dyDescent="0.25">
      <c r="A326"/>
      <c r="B326" s="24"/>
      <c r="C326"/>
      <c r="D326"/>
      <c r="E326"/>
      <c r="G326"/>
      <c r="H326"/>
      <c r="I326"/>
      <c r="J326" s="24"/>
    </row>
    <row r="327" spans="1:10" ht="16.5" customHeight="1" x14ac:dyDescent="0.25">
      <c r="A327"/>
      <c r="B327" s="24"/>
      <c r="C327"/>
      <c r="D327"/>
      <c r="E327"/>
      <c r="G327"/>
      <c r="H327"/>
      <c r="I327"/>
      <c r="J327" s="24"/>
    </row>
    <row r="328" spans="1:10" ht="16.5" customHeight="1" x14ac:dyDescent="0.25">
      <c r="A328"/>
      <c r="B328" s="24"/>
      <c r="C328"/>
      <c r="D328"/>
      <c r="E328"/>
      <c r="G328"/>
      <c r="H328"/>
      <c r="I328"/>
      <c r="J328" s="24"/>
    </row>
    <row r="329" spans="1:10" ht="16.5" customHeight="1" x14ac:dyDescent="0.25">
      <c r="A329"/>
      <c r="B329" s="24"/>
      <c r="C329"/>
      <c r="D329"/>
      <c r="E329"/>
      <c r="G329"/>
      <c r="H329"/>
      <c r="I329"/>
      <c r="J329" s="24"/>
    </row>
    <row r="330" spans="1:10" ht="16.5" customHeight="1" x14ac:dyDescent="0.25">
      <c r="A330"/>
      <c r="B330" s="24"/>
      <c r="C330"/>
      <c r="D330"/>
      <c r="E330"/>
      <c r="G330"/>
      <c r="H330"/>
      <c r="I330"/>
      <c r="J330" s="24"/>
    </row>
    <row r="331" spans="1:10" ht="16.5" customHeight="1" x14ac:dyDescent="0.25">
      <c r="A331"/>
      <c r="B331" s="24"/>
      <c r="C331"/>
      <c r="D331"/>
      <c r="E331"/>
      <c r="G331"/>
      <c r="H331"/>
      <c r="I331"/>
      <c r="J331" s="24"/>
    </row>
    <row r="332" spans="1:10" ht="16.5" customHeight="1" x14ac:dyDescent="0.25">
      <c r="A332"/>
      <c r="B332" s="24"/>
      <c r="C332"/>
      <c r="D332"/>
      <c r="E332"/>
      <c r="G332"/>
      <c r="H332"/>
      <c r="I332"/>
      <c r="J332" s="24"/>
    </row>
    <row r="333" spans="1:10" ht="16.5" customHeight="1" x14ac:dyDescent="0.25">
      <c r="A333"/>
      <c r="B333" s="24"/>
      <c r="C333"/>
      <c r="D333"/>
      <c r="E333"/>
      <c r="G333"/>
      <c r="H333"/>
      <c r="I333"/>
      <c r="J333" s="24"/>
    </row>
    <row r="334" spans="1:10" ht="16.5" customHeight="1" x14ac:dyDescent="0.25">
      <c r="A334"/>
      <c r="B334" s="24"/>
      <c r="C334"/>
      <c r="D334"/>
      <c r="E334"/>
      <c r="G334"/>
      <c r="H334"/>
      <c r="I334"/>
      <c r="J334" s="24"/>
    </row>
    <row r="335" spans="1:10" ht="16.5" customHeight="1" x14ac:dyDescent="0.25">
      <c r="A335"/>
      <c r="B335" s="24"/>
      <c r="C335"/>
      <c r="D335"/>
      <c r="E335"/>
      <c r="G335"/>
      <c r="H335"/>
      <c r="I335"/>
      <c r="J335" s="24"/>
    </row>
    <row r="336" spans="1:10" ht="16.5" customHeight="1" x14ac:dyDescent="0.25">
      <c r="A336"/>
      <c r="B336" s="24"/>
      <c r="C336"/>
      <c r="D336"/>
      <c r="E336"/>
      <c r="G336"/>
      <c r="H336"/>
      <c r="I336"/>
      <c r="J336" s="24"/>
    </row>
    <row r="337" spans="1:10" ht="16.5" customHeight="1" x14ac:dyDescent="0.25">
      <c r="A337"/>
      <c r="B337" s="24"/>
      <c r="C337"/>
      <c r="D337"/>
      <c r="E337"/>
      <c r="G337"/>
      <c r="H337"/>
      <c r="I337"/>
      <c r="J337" s="24"/>
    </row>
    <row r="338" spans="1:10" ht="16.5" customHeight="1" x14ac:dyDescent="0.25">
      <c r="A338"/>
      <c r="B338" s="24"/>
      <c r="C338"/>
      <c r="D338"/>
      <c r="E338"/>
      <c r="G338"/>
      <c r="H338"/>
      <c r="I338"/>
      <c r="J338" s="24"/>
    </row>
    <row r="339" spans="1:10" ht="16.5" customHeight="1" x14ac:dyDescent="0.25">
      <c r="A339"/>
      <c r="B339" s="24"/>
      <c r="C339"/>
      <c r="D339"/>
      <c r="E339"/>
      <c r="G339"/>
      <c r="H339"/>
      <c r="I339"/>
      <c r="J339" s="24"/>
    </row>
    <row r="340" spans="1:10" ht="16.5" customHeight="1" x14ac:dyDescent="0.25">
      <c r="A340"/>
      <c r="B340" s="24"/>
      <c r="C340"/>
      <c r="D340"/>
      <c r="E340"/>
      <c r="G340"/>
      <c r="H340"/>
      <c r="I340"/>
      <c r="J340" s="24"/>
    </row>
    <row r="341" spans="1:10" ht="16.5" customHeight="1" x14ac:dyDescent="0.25">
      <c r="A341"/>
      <c r="B341" s="24"/>
      <c r="C341"/>
      <c r="D341"/>
      <c r="E341"/>
      <c r="G341"/>
      <c r="H341"/>
      <c r="I341"/>
      <c r="J341" s="24"/>
    </row>
    <row r="342" spans="1:10" ht="16.5" customHeight="1" x14ac:dyDescent="0.25">
      <c r="A342"/>
      <c r="B342" s="24"/>
      <c r="C342"/>
      <c r="D342"/>
      <c r="E342"/>
      <c r="G342"/>
      <c r="H342"/>
      <c r="I342"/>
      <c r="J342" s="24"/>
    </row>
    <row r="343" spans="1:10" ht="16.5" customHeight="1" x14ac:dyDescent="0.25">
      <c r="A343"/>
      <c r="B343" s="24"/>
      <c r="C343"/>
      <c r="D343"/>
      <c r="E343"/>
      <c r="G343"/>
      <c r="H343"/>
      <c r="I343"/>
      <c r="J343" s="24"/>
    </row>
    <row r="344" spans="1:10" ht="16.5" customHeight="1" x14ac:dyDescent="0.25">
      <c r="A344"/>
      <c r="B344" s="24"/>
      <c r="C344"/>
      <c r="D344"/>
      <c r="E344"/>
      <c r="G344"/>
      <c r="H344"/>
      <c r="I344"/>
      <c r="J344" s="24"/>
    </row>
    <row r="345" spans="1:10" ht="16.5" customHeight="1" x14ac:dyDescent="0.25">
      <c r="A345"/>
      <c r="B345" s="24"/>
      <c r="C345"/>
      <c r="D345"/>
      <c r="E345"/>
      <c r="G345"/>
      <c r="H345"/>
      <c r="I345"/>
      <c r="J345" s="24"/>
    </row>
    <row r="346" spans="1:10" ht="16.5" customHeight="1" x14ac:dyDescent="0.25">
      <c r="A346"/>
      <c r="B346" s="24"/>
      <c r="C346"/>
      <c r="D346"/>
      <c r="E346"/>
      <c r="G346"/>
      <c r="H346"/>
      <c r="I346"/>
      <c r="J346" s="24"/>
    </row>
    <row r="347" spans="1:10" ht="16.5" customHeight="1" x14ac:dyDescent="0.25">
      <c r="A347"/>
      <c r="B347" s="24"/>
      <c r="C347"/>
      <c r="D347"/>
      <c r="E347"/>
      <c r="G347"/>
      <c r="H347"/>
      <c r="I347"/>
      <c r="J347" s="24"/>
    </row>
    <row r="348" spans="1:10" ht="16.5" customHeight="1" x14ac:dyDescent="0.25">
      <c r="A348"/>
      <c r="B348" s="24"/>
      <c r="C348"/>
      <c r="D348"/>
      <c r="E348"/>
      <c r="G348"/>
      <c r="H348"/>
      <c r="I348"/>
      <c r="J348" s="24"/>
    </row>
    <row r="349" spans="1:10" ht="16.5" customHeight="1" x14ac:dyDescent="0.25">
      <c r="A349"/>
      <c r="B349" s="24"/>
      <c r="C349"/>
      <c r="D349"/>
      <c r="E349"/>
      <c r="G349"/>
      <c r="H349"/>
      <c r="I349"/>
      <c r="J349" s="24"/>
    </row>
    <row r="350" spans="1:10" ht="16.5" customHeight="1" x14ac:dyDescent="0.25">
      <c r="A350"/>
      <c r="B350" s="24"/>
      <c r="C350"/>
      <c r="D350"/>
      <c r="E350"/>
      <c r="G350"/>
      <c r="H350"/>
      <c r="I350"/>
      <c r="J350" s="24"/>
    </row>
    <row r="351" spans="1:10" ht="16.5" customHeight="1" x14ac:dyDescent="0.25">
      <c r="A351"/>
      <c r="B351" s="24"/>
      <c r="C351"/>
      <c r="D351"/>
      <c r="E351"/>
      <c r="G351"/>
      <c r="H351"/>
      <c r="I351"/>
      <c r="J351" s="24"/>
    </row>
    <row r="352" spans="1:10" ht="16.5" customHeight="1" x14ac:dyDescent="0.25">
      <c r="A352"/>
      <c r="B352" s="24"/>
      <c r="C352"/>
      <c r="D352"/>
      <c r="E352"/>
      <c r="G352"/>
      <c r="H352"/>
      <c r="I352"/>
      <c r="J352" s="24"/>
    </row>
    <row r="353" spans="1:10" ht="16.5" customHeight="1" x14ac:dyDescent="0.25">
      <c r="A353"/>
      <c r="B353" s="24"/>
      <c r="C353"/>
      <c r="D353"/>
      <c r="E353"/>
      <c r="G353"/>
      <c r="H353"/>
      <c r="I353"/>
      <c r="J353" s="24"/>
    </row>
    <row r="354" spans="1:10" ht="16.5" customHeight="1" x14ac:dyDescent="0.25">
      <c r="A354"/>
      <c r="B354" s="24"/>
      <c r="C354"/>
      <c r="D354"/>
      <c r="E354"/>
      <c r="G354"/>
      <c r="H354"/>
      <c r="I354"/>
      <c r="J354" s="24"/>
    </row>
    <row r="355" spans="1:10" ht="16.5" customHeight="1" x14ac:dyDescent="0.25">
      <c r="A355"/>
      <c r="B355" s="24"/>
      <c r="C355"/>
      <c r="D355"/>
      <c r="E355"/>
      <c r="G355"/>
      <c r="H355"/>
      <c r="I355"/>
      <c r="J355" s="24"/>
    </row>
    <row r="356" spans="1:10" ht="16.5" customHeight="1" x14ac:dyDescent="0.25">
      <c r="A356"/>
      <c r="B356" s="24"/>
      <c r="C356"/>
      <c r="D356"/>
      <c r="E356"/>
      <c r="G356"/>
      <c r="H356"/>
      <c r="I356"/>
      <c r="J356" s="24"/>
    </row>
    <row r="357" spans="1:10" ht="16.5" customHeight="1" x14ac:dyDescent="0.25">
      <c r="A357"/>
      <c r="B357" s="24"/>
      <c r="C357"/>
      <c r="D357"/>
      <c r="E357"/>
      <c r="G357"/>
      <c r="H357"/>
      <c r="I357"/>
      <c r="J357" s="24"/>
    </row>
    <row r="358" spans="1:10" ht="16.5" customHeight="1" x14ac:dyDescent="0.25">
      <c r="A358"/>
      <c r="B358" s="24"/>
      <c r="C358"/>
      <c r="D358"/>
      <c r="E358"/>
      <c r="G358"/>
      <c r="H358"/>
      <c r="I358"/>
      <c r="J358" s="24"/>
    </row>
    <row r="359" spans="1:10" ht="16.5" customHeight="1" x14ac:dyDescent="0.25">
      <c r="A359"/>
      <c r="B359" s="24"/>
      <c r="C359"/>
      <c r="D359"/>
      <c r="E359"/>
      <c r="G359"/>
      <c r="H359"/>
      <c r="I359"/>
      <c r="J359" s="24"/>
    </row>
    <row r="360" spans="1:10" ht="16.5" customHeight="1" x14ac:dyDescent="0.25">
      <c r="A360"/>
      <c r="B360" s="24"/>
      <c r="C360"/>
      <c r="D360"/>
      <c r="E360"/>
      <c r="G360"/>
      <c r="H360"/>
      <c r="I360"/>
      <c r="J360" s="24"/>
    </row>
    <row r="361" spans="1:10" ht="16.5" customHeight="1" x14ac:dyDescent="0.25">
      <c r="A361"/>
      <c r="B361" s="24"/>
      <c r="C361"/>
      <c r="D361"/>
      <c r="E361"/>
      <c r="G361"/>
      <c r="H361"/>
      <c r="I361"/>
      <c r="J361" s="24"/>
    </row>
    <row r="362" spans="1:10" ht="16.5" customHeight="1" x14ac:dyDescent="0.25">
      <c r="A362"/>
      <c r="B362" s="24"/>
      <c r="C362"/>
      <c r="D362"/>
      <c r="E362"/>
      <c r="G362"/>
      <c r="H362"/>
      <c r="I362"/>
      <c r="J362" s="24"/>
    </row>
    <row r="363" spans="1:10" ht="16.5" customHeight="1" x14ac:dyDescent="0.25">
      <c r="A363"/>
      <c r="B363" s="24"/>
      <c r="C363"/>
      <c r="D363"/>
      <c r="E363"/>
      <c r="G363"/>
      <c r="H363"/>
      <c r="I363"/>
      <c r="J363" s="24"/>
    </row>
    <row r="364" spans="1:10" ht="16.5" customHeight="1" x14ac:dyDescent="0.25">
      <c r="A364"/>
      <c r="B364" s="24"/>
      <c r="C364"/>
      <c r="D364"/>
      <c r="E364"/>
      <c r="G364"/>
      <c r="H364"/>
      <c r="I364"/>
      <c r="J364" s="24"/>
    </row>
    <row r="365" spans="1:10" ht="16.5" customHeight="1" x14ac:dyDescent="0.25">
      <c r="A365"/>
      <c r="B365" s="24"/>
      <c r="C365"/>
      <c r="D365"/>
      <c r="E365"/>
      <c r="G365"/>
      <c r="H365"/>
      <c r="I365"/>
      <c r="J365" s="24"/>
    </row>
    <row r="366" spans="1:10" ht="16.5" customHeight="1" x14ac:dyDescent="0.25">
      <c r="A366"/>
      <c r="B366" s="24"/>
      <c r="C366"/>
      <c r="D366"/>
      <c r="E366"/>
      <c r="G366"/>
      <c r="H366"/>
      <c r="I366"/>
      <c r="J366" s="24"/>
    </row>
    <row r="367" spans="1:10" ht="16.5" customHeight="1" x14ac:dyDescent="0.25">
      <c r="A367"/>
      <c r="B367" s="24"/>
      <c r="C367"/>
      <c r="D367"/>
      <c r="E367"/>
      <c r="G367"/>
      <c r="H367"/>
      <c r="I367"/>
      <c r="J367" s="24"/>
    </row>
    <row r="368" spans="1:10" ht="16.5" customHeight="1" x14ac:dyDescent="0.25">
      <c r="A368"/>
      <c r="B368" s="24"/>
      <c r="C368"/>
      <c r="D368"/>
      <c r="E368"/>
      <c r="G368"/>
      <c r="H368"/>
      <c r="I368"/>
      <c r="J368" s="24"/>
    </row>
    <row r="369" spans="1:10" ht="16.5" customHeight="1" x14ac:dyDescent="0.25">
      <c r="A369"/>
      <c r="B369" s="24"/>
      <c r="C369"/>
      <c r="D369"/>
      <c r="E369"/>
      <c r="G369"/>
      <c r="H369"/>
      <c r="I369"/>
      <c r="J369" s="24"/>
    </row>
    <row r="370" spans="1:10" ht="16.5" customHeight="1" x14ac:dyDescent="0.25">
      <c r="A370"/>
      <c r="B370" s="24"/>
      <c r="C370"/>
      <c r="D370"/>
      <c r="E370"/>
      <c r="G370"/>
      <c r="H370"/>
      <c r="I370"/>
      <c r="J370" s="24"/>
    </row>
    <row r="371" spans="1:10" ht="16.5" customHeight="1" x14ac:dyDescent="0.25">
      <c r="A371"/>
      <c r="B371" s="24"/>
      <c r="C371"/>
      <c r="D371"/>
      <c r="E371"/>
      <c r="G371"/>
      <c r="H371"/>
      <c r="I371"/>
      <c r="J371" s="24"/>
    </row>
    <row r="372" spans="1:10" ht="16.5" customHeight="1" x14ac:dyDescent="0.25">
      <c r="A372"/>
      <c r="B372" s="24"/>
      <c r="C372"/>
      <c r="D372"/>
      <c r="E372"/>
      <c r="G372"/>
      <c r="H372"/>
      <c r="I372"/>
      <c r="J372" s="24"/>
    </row>
    <row r="373" spans="1:10" ht="16.5" customHeight="1" x14ac:dyDescent="0.25">
      <c r="A373"/>
      <c r="B373" s="24"/>
      <c r="C373"/>
      <c r="D373"/>
      <c r="E373"/>
      <c r="G373"/>
      <c r="H373"/>
      <c r="I373"/>
      <c r="J373" s="24"/>
    </row>
    <row r="374" spans="1:10" ht="16.5" customHeight="1" x14ac:dyDescent="0.25">
      <c r="A374"/>
      <c r="B374" s="24"/>
      <c r="C374"/>
      <c r="D374"/>
      <c r="E374"/>
      <c r="G374"/>
      <c r="H374"/>
      <c r="I374"/>
      <c r="J374" s="24"/>
    </row>
    <row r="375" spans="1:10" ht="16.5" customHeight="1" x14ac:dyDescent="0.25">
      <c r="A375"/>
      <c r="B375" s="24"/>
      <c r="C375"/>
      <c r="D375"/>
      <c r="E375"/>
      <c r="G375"/>
      <c r="H375"/>
      <c r="I375"/>
      <c r="J375" s="24"/>
    </row>
    <row r="376" spans="1:10" ht="16.5" customHeight="1" x14ac:dyDescent="0.25">
      <c r="A376"/>
      <c r="B376" s="24"/>
      <c r="C376"/>
      <c r="D376"/>
      <c r="E376"/>
      <c r="G376"/>
      <c r="H376"/>
      <c r="I376"/>
      <c r="J376" s="24"/>
    </row>
    <row r="377" spans="1:10" ht="16.5" customHeight="1" x14ac:dyDescent="0.25">
      <c r="A377"/>
      <c r="B377" s="24"/>
      <c r="C377"/>
      <c r="D377"/>
      <c r="E377"/>
      <c r="G377"/>
      <c r="H377"/>
      <c r="I377"/>
      <c r="J377" s="24"/>
    </row>
    <row r="378" spans="1:10" ht="16.5" customHeight="1" x14ac:dyDescent="0.25">
      <c r="A378"/>
      <c r="B378" s="24"/>
      <c r="C378"/>
      <c r="D378"/>
      <c r="E378"/>
      <c r="G378"/>
      <c r="H378"/>
      <c r="I378"/>
      <c r="J378" s="24"/>
    </row>
    <row r="379" spans="1:10" ht="16.5" customHeight="1" x14ac:dyDescent="0.25">
      <c r="A379"/>
      <c r="B379" s="24"/>
      <c r="C379"/>
      <c r="D379"/>
      <c r="E379"/>
      <c r="G379"/>
      <c r="H379"/>
      <c r="I379"/>
      <c r="J379" s="24"/>
    </row>
    <row r="380" spans="1:10" ht="16.5" customHeight="1" x14ac:dyDescent="0.25">
      <c r="A380"/>
      <c r="B380" s="24"/>
      <c r="C380"/>
      <c r="D380"/>
      <c r="E380"/>
      <c r="G380"/>
      <c r="H380"/>
      <c r="I380"/>
      <c r="J380" s="24"/>
    </row>
    <row r="381" spans="1:10" ht="16.5" customHeight="1" x14ac:dyDescent="0.25">
      <c r="A381"/>
      <c r="B381" s="24"/>
      <c r="C381"/>
      <c r="D381"/>
      <c r="E381"/>
      <c r="G381"/>
      <c r="H381"/>
      <c r="I381"/>
      <c r="J381" s="24"/>
    </row>
    <row r="382" spans="1:10" ht="16.5" customHeight="1" x14ac:dyDescent="0.25">
      <c r="A382"/>
      <c r="B382" s="24"/>
      <c r="C382"/>
      <c r="D382"/>
      <c r="E382"/>
      <c r="G382"/>
      <c r="H382"/>
      <c r="I382"/>
      <c r="J382" s="24"/>
    </row>
    <row r="383" spans="1:10" ht="16.5" customHeight="1" x14ac:dyDescent="0.25">
      <c r="A383"/>
      <c r="B383" s="24"/>
      <c r="C383"/>
      <c r="D383"/>
      <c r="E383"/>
      <c r="G383"/>
      <c r="H383"/>
      <c r="I383"/>
      <c r="J383" s="24"/>
    </row>
    <row r="384" spans="1:10" ht="16.5" customHeight="1" x14ac:dyDescent="0.25">
      <c r="A384"/>
      <c r="B384" s="24"/>
      <c r="C384"/>
      <c r="D384"/>
      <c r="E384"/>
      <c r="G384"/>
      <c r="H384"/>
      <c r="I384"/>
      <c r="J384" s="24"/>
    </row>
    <row r="385" spans="1:10" ht="16.5" customHeight="1" x14ac:dyDescent="0.25">
      <c r="A385"/>
      <c r="B385" s="24"/>
      <c r="C385"/>
      <c r="D385"/>
      <c r="E385"/>
      <c r="G385"/>
      <c r="H385"/>
      <c r="I385"/>
      <c r="J385" s="24"/>
    </row>
    <row r="386" spans="1:10" ht="16.5" customHeight="1" x14ac:dyDescent="0.25">
      <c r="A386"/>
      <c r="B386" s="24"/>
      <c r="C386"/>
      <c r="D386"/>
      <c r="E386"/>
      <c r="G386"/>
      <c r="H386"/>
      <c r="I386"/>
      <c r="J386" s="24"/>
    </row>
    <row r="387" spans="1:10" ht="16.5" customHeight="1" x14ac:dyDescent="0.25">
      <c r="A387"/>
      <c r="B387" s="24"/>
      <c r="C387"/>
      <c r="D387"/>
      <c r="E387"/>
      <c r="G387"/>
      <c r="H387"/>
      <c r="I387"/>
      <c r="J387" s="24"/>
    </row>
    <row r="388" spans="1:10" ht="16.5" customHeight="1" x14ac:dyDescent="0.25">
      <c r="A388"/>
      <c r="B388" s="24"/>
      <c r="C388"/>
      <c r="D388"/>
      <c r="E388"/>
      <c r="G388"/>
      <c r="H388"/>
      <c r="I388"/>
      <c r="J388" s="24"/>
    </row>
    <row r="389" spans="1:10" ht="16.5" customHeight="1" x14ac:dyDescent="0.25">
      <c r="A389"/>
      <c r="B389" s="24"/>
      <c r="C389"/>
      <c r="D389"/>
      <c r="E389"/>
      <c r="G389"/>
      <c r="H389"/>
      <c r="I389"/>
    </row>
  </sheetData>
  <mergeCells count="6">
    <mergeCell ref="K13:M14"/>
    <mergeCell ref="A1:B1"/>
    <mergeCell ref="K4:M5"/>
    <mergeCell ref="K1:M2"/>
    <mergeCell ref="K7:M8"/>
    <mergeCell ref="K10:M11"/>
  </mergeCells>
  <pageMargins left="0.511811024" right="0.511811024" top="0.78740157499999996" bottom="0.78740157499999996" header="0.31496062000000002" footer="0.3149606200000000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Plan6"/>
  <dimension ref="A1:P367"/>
  <sheetViews>
    <sheetView zoomScale="80" zoomScaleNormal="80" workbookViewId="0">
      <selection activeCell="H10" sqref="H10"/>
    </sheetView>
  </sheetViews>
  <sheetFormatPr defaultRowHeight="15" x14ac:dyDescent="0.25"/>
  <cols>
    <col min="1" max="1" width="11.5703125" style="3" bestFit="1" customWidth="1"/>
    <col min="2" max="6" width="12" style="6" customWidth="1"/>
    <col min="7" max="7" width="15.28515625" style="3" customWidth="1"/>
    <col min="8" max="8" width="11.5703125" bestFit="1" customWidth="1"/>
    <col min="9" max="11" width="11" customWidth="1"/>
    <col min="12" max="12" width="13.42578125" bestFit="1" customWidth="1"/>
    <col min="13" max="13" width="17.140625" customWidth="1"/>
    <col min="14" max="15" width="11" style="3" customWidth="1"/>
    <col min="16" max="16" width="16.85546875" style="3" bestFit="1" customWidth="1"/>
    <col min="17" max="16384" width="9.140625" style="3"/>
  </cols>
  <sheetData>
    <row r="1" spans="1:16" s="6" customFormat="1" x14ac:dyDescent="0.25">
      <c r="N1" s="7"/>
      <c r="O1" s="8"/>
      <c r="P1" s="8"/>
    </row>
    <row r="2" spans="1:16" ht="46.5" customHeight="1" x14ac:dyDescent="0.25">
      <c r="A2" s="33" t="s">
        <v>1</v>
      </c>
      <c r="B2" s="34" t="s">
        <v>5</v>
      </c>
      <c r="C2" s="34" t="s">
        <v>6</v>
      </c>
      <c r="D2" s="34" t="s">
        <v>7</v>
      </c>
      <c r="E2" s="34" t="s">
        <v>2</v>
      </c>
      <c r="F2" s="34" t="s">
        <v>3</v>
      </c>
      <c r="O2" s="2"/>
      <c r="P2" s="2"/>
    </row>
    <row r="3" spans="1:16" x14ac:dyDescent="0.25">
      <c r="A3" s="4">
        <v>40544</v>
      </c>
      <c r="B3" s="25">
        <v>397</v>
      </c>
      <c r="C3" s="25">
        <v>238</v>
      </c>
      <c r="D3" s="25">
        <v>260</v>
      </c>
      <c r="E3" s="25">
        <v>191</v>
      </c>
      <c r="F3" s="25">
        <v>192</v>
      </c>
      <c r="O3" s="2"/>
      <c r="P3" s="2"/>
    </row>
    <row r="4" spans="1:16" x14ac:dyDescent="0.25">
      <c r="A4" s="4">
        <v>40545</v>
      </c>
      <c r="B4" s="25">
        <v>193</v>
      </c>
      <c r="C4" s="25">
        <v>389</v>
      </c>
      <c r="D4" s="25">
        <v>226</v>
      </c>
      <c r="E4" s="25">
        <v>106</v>
      </c>
      <c r="F4" s="25">
        <v>183</v>
      </c>
      <c r="O4" s="2"/>
      <c r="P4" s="2"/>
    </row>
    <row r="5" spans="1:16" x14ac:dyDescent="0.25">
      <c r="A5" s="4">
        <v>40546</v>
      </c>
      <c r="B5" s="25">
        <v>485</v>
      </c>
      <c r="C5" s="25">
        <v>452</v>
      </c>
      <c r="D5" s="25">
        <v>320</v>
      </c>
      <c r="E5" s="25">
        <v>199</v>
      </c>
      <c r="F5" s="25">
        <v>190</v>
      </c>
    </row>
    <row r="6" spans="1:16" x14ac:dyDescent="0.25">
      <c r="A6" s="4">
        <v>40547</v>
      </c>
      <c r="B6" s="25">
        <v>182</v>
      </c>
      <c r="C6" s="25">
        <v>118</v>
      </c>
      <c r="D6" s="25">
        <v>301</v>
      </c>
      <c r="E6" s="25">
        <v>111</v>
      </c>
      <c r="F6" s="25">
        <v>193</v>
      </c>
    </row>
    <row r="7" spans="1:16" x14ac:dyDescent="0.25">
      <c r="A7" s="4">
        <v>40548</v>
      </c>
      <c r="B7" s="25">
        <v>199</v>
      </c>
      <c r="C7" s="25">
        <v>144</v>
      </c>
      <c r="D7" s="25">
        <v>354</v>
      </c>
      <c r="E7" s="25">
        <v>187</v>
      </c>
      <c r="F7" s="25">
        <v>103</v>
      </c>
    </row>
    <row r="8" spans="1:16" x14ac:dyDescent="0.25">
      <c r="A8" s="4">
        <v>40549</v>
      </c>
      <c r="B8" s="25">
        <v>451</v>
      </c>
      <c r="C8" s="25">
        <v>199</v>
      </c>
      <c r="D8" s="25">
        <v>285</v>
      </c>
      <c r="E8" s="25">
        <v>190</v>
      </c>
      <c r="F8" s="25">
        <v>198</v>
      </c>
    </row>
    <row r="9" spans="1:16" x14ac:dyDescent="0.25">
      <c r="A9" s="4">
        <v>40550</v>
      </c>
      <c r="B9" s="25">
        <v>132</v>
      </c>
      <c r="C9" s="25">
        <v>157</v>
      </c>
      <c r="D9" s="25">
        <v>416</v>
      </c>
      <c r="E9" s="25">
        <v>185</v>
      </c>
      <c r="F9" s="25">
        <v>182</v>
      </c>
    </row>
    <row r="10" spans="1:16" x14ac:dyDescent="0.25">
      <c r="A10" s="4">
        <v>40551</v>
      </c>
      <c r="B10" s="25">
        <v>346</v>
      </c>
      <c r="C10" s="25">
        <v>481</v>
      </c>
      <c r="D10" s="25">
        <v>115</v>
      </c>
      <c r="E10" s="25">
        <v>139</v>
      </c>
      <c r="F10" s="25">
        <v>167</v>
      </c>
    </row>
    <row r="11" spans="1:16" x14ac:dyDescent="0.25">
      <c r="A11" s="4">
        <v>40552</v>
      </c>
      <c r="B11" s="25">
        <v>180</v>
      </c>
      <c r="C11" s="25">
        <v>196</v>
      </c>
      <c r="D11" s="25">
        <v>330</v>
      </c>
      <c r="E11" s="25">
        <v>102</v>
      </c>
      <c r="F11" s="25">
        <v>156</v>
      </c>
    </row>
    <row r="12" spans="1:16" x14ac:dyDescent="0.25">
      <c r="A12" s="4">
        <v>40553</v>
      </c>
      <c r="B12" s="25">
        <v>301</v>
      </c>
      <c r="C12" s="25">
        <v>460</v>
      </c>
      <c r="D12" s="25">
        <v>362</v>
      </c>
      <c r="E12" s="25">
        <v>183</v>
      </c>
      <c r="F12" s="25">
        <v>136</v>
      </c>
    </row>
    <row r="13" spans="1:16" x14ac:dyDescent="0.25">
      <c r="A13" s="4">
        <v>40554</v>
      </c>
      <c r="B13" s="25">
        <v>156</v>
      </c>
      <c r="C13" s="25">
        <v>191</v>
      </c>
      <c r="D13" s="25">
        <v>467</v>
      </c>
      <c r="E13" s="25">
        <v>174</v>
      </c>
      <c r="F13" s="25">
        <v>176</v>
      </c>
    </row>
    <row r="14" spans="1:16" x14ac:dyDescent="0.25">
      <c r="A14" s="4">
        <v>40555</v>
      </c>
      <c r="B14" s="25">
        <v>186</v>
      </c>
      <c r="C14" s="25">
        <v>406</v>
      </c>
      <c r="D14" s="25">
        <v>104</v>
      </c>
      <c r="E14" s="25">
        <v>199</v>
      </c>
      <c r="F14" s="25">
        <v>199</v>
      </c>
      <c r="O14"/>
      <c r="P14"/>
    </row>
    <row r="15" spans="1:16" x14ac:dyDescent="0.25">
      <c r="A15" s="4">
        <v>40556</v>
      </c>
      <c r="B15" s="25">
        <v>489</v>
      </c>
      <c r="C15" s="25">
        <v>362</v>
      </c>
      <c r="D15" s="25">
        <v>451</v>
      </c>
      <c r="E15" s="25">
        <v>197</v>
      </c>
      <c r="F15" s="25">
        <v>110</v>
      </c>
      <c r="O15"/>
      <c r="P15"/>
    </row>
    <row r="16" spans="1:16" x14ac:dyDescent="0.25">
      <c r="A16" s="4">
        <v>40557</v>
      </c>
      <c r="B16" s="25">
        <v>178</v>
      </c>
      <c r="C16" s="25">
        <v>254</v>
      </c>
      <c r="D16" s="25">
        <v>385</v>
      </c>
      <c r="E16" s="25">
        <v>112</v>
      </c>
      <c r="F16" s="25">
        <v>109</v>
      </c>
      <c r="O16"/>
      <c r="P16"/>
    </row>
    <row r="17" spans="1:16" x14ac:dyDescent="0.25">
      <c r="A17" s="4">
        <v>40558</v>
      </c>
      <c r="B17" s="25">
        <v>360</v>
      </c>
      <c r="C17" s="25">
        <v>477</v>
      </c>
      <c r="D17" s="25">
        <v>377</v>
      </c>
      <c r="E17" s="25">
        <v>138</v>
      </c>
      <c r="F17" s="25">
        <v>115</v>
      </c>
      <c r="O17"/>
      <c r="P17"/>
    </row>
    <row r="18" spans="1:16" x14ac:dyDescent="0.25">
      <c r="A18" s="4">
        <v>40559</v>
      </c>
      <c r="B18" s="25">
        <v>454</v>
      </c>
      <c r="C18" s="25">
        <v>173</v>
      </c>
      <c r="D18" s="25">
        <v>419</v>
      </c>
      <c r="E18" s="25">
        <v>195</v>
      </c>
      <c r="F18" s="25">
        <v>157</v>
      </c>
      <c r="O18"/>
      <c r="P18"/>
    </row>
    <row r="19" spans="1:16" x14ac:dyDescent="0.25">
      <c r="A19" s="4">
        <v>40560</v>
      </c>
      <c r="B19" s="25">
        <v>339</v>
      </c>
      <c r="C19" s="25">
        <v>194</v>
      </c>
      <c r="D19" s="25">
        <v>166</v>
      </c>
      <c r="E19" s="25">
        <v>191</v>
      </c>
      <c r="F19" s="25">
        <v>135</v>
      </c>
      <c r="O19"/>
      <c r="P19"/>
    </row>
    <row r="20" spans="1:16" x14ac:dyDescent="0.25">
      <c r="A20" s="4">
        <v>40561</v>
      </c>
      <c r="B20" s="25">
        <v>316</v>
      </c>
      <c r="C20" s="25">
        <v>124</v>
      </c>
      <c r="D20" s="25">
        <v>182</v>
      </c>
      <c r="E20" s="25">
        <v>162</v>
      </c>
      <c r="F20" s="25">
        <v>181</v>
      </c>
      <c r="N20"/>
      <c r="O20"/>
      <c r="P20"/>
    </row>
    <row r="21" spans="1:16" x14ac:dyDescent="0.25">
      <c r="A21" s="4">
        <v>40562</v>
      </c>
      <c r="B21" s="25">
        <v>195</v>
      </c>
      <c r="C21" s="25">
        <v>391</v>
      </c>
      <c r="D21" s="25">
        <v>406</v>
      </c>
      <c r="E21" s="25">
        <v>101</v>
      </c>
      <c r="F21" s="25">
        <v>100</v>
      </c>
      <c r="N21"/>
      <c r="O21"/>
      <c r="P21"/>
    </row>
    <row r="22" spans="1:16" x14ac:dyDescent="0.25">
      <c r="A22" s="4">
        <v>40563</v>
      </c>
      <c r="B22" s="25">
        <v>102</v>
      </c>
      <c r="C22" s="25">
        <v>379</v>
      </c>
      <c r="D22" s="25">
        <v>322</v>
      </c>
      <c r="E22" s="25">
        <v>148</v>
      </c>
      <c r="F22" s="25">
        <v>184</v>
      </c>
      <c r="N22"/>
      <c r="O22"/>
      <c r="P22"/>
    </row>
    <row r="23" spans="1:16" x14ac:dyDescent="0.25">
      <c r="A23" s="4">
        <v>40564</v>
      </c>
      <c r="B23" s="25">
        <v>103</v>
      </c>
      <c r="C23" s="25">
        <v>182</v>
      </c>
      <c r="D23" s="25">
        <v>442</v>
      </c>
      <c r="E23" s="25">
        <v>199</v>
      </c>
      <c r="F23" s="25">
        <v>134</v>
      </c>
      <c r="N23"/>
      <c r="O23"/>
      <c r="P23"/>
    </row>
    <row r="24" spans="1:16" x14ac:dyDescent="0.25">
      <c r="A24" s="4">
        <v>40565</v>
      </c>
      <c r="B24" s="25">
        <v>342</v>
      </c>
      <c r="C24" s="25">
        <v>441</v>
      </c>
      <c r="D24" s="25">
        <v>331</v>
      </c>
      <c r="E24" s="25">
        <v>196</v>
      </c>
      <c r="F24" s="25">
        <v>103</v>
      </c>
      <c r="N24"/>
      <c r="O24"/>
      <c r="P24"/>
    </row>
    <row r="25" spans="1:16" x14ac:dyDescent="0.25">
      <c r="A25" s="4">
        <v>40566</v>
      </c>
      <c r="B25" s="25">
        <v>317</v>
      </c>
      <c r="C25" s="25">
        <v>491</v>
      </c>
      <c r="D25" s="25">
        <v>301</v>
      </c>
      <c r="E25" s="25">
        <v>192</v>
      </c>
      <c r="F25" s="25">
        <v>173</v>
      </c>
      <c r="N25"/>
      <c r="O25"/>
      <c r="P25"/>
    </row>
    <row r="26" spans="1:16" x14ac:dyDescent="0.25">
      <c r="A26" s="4">
        <v>40567</v>
      </c>
      <c r="B26" s="25">
        <v>359</v>
      </c>
      <c r="C26" s="25">
        <v>193</v>
      </c>
      <c r="D26" s="25">
        <v>307</v>
      </c>
      <c r="E26" s="25">
        <v>172</v>
      </c>
      <c r="F26" s="25">
        <v>125</v>
      </c>
      <c r="N26"/>
      <c r="O26"/>
      <c r="P26"/>
    </row>
    <row r="27" spans="1:16" x14ac:dyDescent="0.25">
      <c r="A27" s="4">
        <v>40568</v>
      </c>
      <c r="B27" s="25">
        <v>439</v>
      </c>
      <c r="C27" s="25">
        <v>262</v>
      </c>
      <c r="D27" s="25">
        <v>143</v>
      </c>
      <c r="E27" s="25">
        <v>133</v>
      </c>
      <c r="F27" s="25">
        <v>195</v>
      </c>
      <c r="N27"/>
      <c r="O27"/>
      <c r="P27"/>
    </row>
    <row r="28" spans="1:16" x14ac:dyDescent="0.25">
      <c r="A28" s="4">
        <v>40569</v>
      </c>
      <c r="B28" s="25">
        <v>249</v>
      </c>
      <c r="C28" s="25">
        <v>182</v>
      </c>
      <c r="D28" s="25">
        <v>374</v>
      </c>
      <c r="E28" s="25">
        <v>142</v>
      </c>
      <c r="F28" s="25">
        <v>155</v>
      </c>
      <c r="N28"/>
      <c r="O28"/>
      <c r="P28"/>
    </row>
    <row r="29" spans="1:16" x14ac:dyDescent="0.25">
      <c r="A29" s="4">
        <v>40570</v>
      </c>
      <c r="B29" s="25">
        <v>268</v>
      </c>
      <c r="C29" s="25">
        <v>409</v>
      </c>
      <c r="D29" s="25">
        <v>294</v>
      </c>
      <c r="E29" s="25">
        <v>167</v>
      </c>
      <c r="F29" s="25">
        <v>149</v>
      </c>
      <c r="N29"/>
      <c r="O29"/>
      <c r="P29"/>
    </row>
    <row r="30" spans="1:16" x14ac:dyDescent="0.25">
      <c r="A30" s="4">
        <v>40571</v>
      </c>
      <c r="B30" s="25">
        <v>283</v>
      </c>
      <c r="C30" s="25">
        <v>204</v>
      </c>
      <c r="D30" s="25">
        <v>112</v>
      </c>
      <c r="E30" s="25">
        <v>128</v>
      </c>
      <c r="F30" s="25">
        <v>164</v>
      </c>
      <c r="N30"/>
      <c r="O30"/>
      <c r="P30"/>
    </row>
    <row r="31" spans="1:16" x14ac:dyDescent="0.25">
      <c r="A31" s="4">
        <v>40572</v>
      </c>
      <c r="B31" s="25">
        <v>550</v>
      </c>
      <c r="C31" s="25">
        <v>491</v>
      </c>
      <c r="D31" s="25">
        <v>118</v>
      </c>
      <c r="E31" s="25">
        <v>313</v>
      </c>
      <c r="F31" s="25">
        <v>133</v>
      </c>
      <c r="N31"/>
      <c r="O31"/>
      <c r="P31"/>
    </row>
    <row r="32" spans="1:16" x14ac:dyDescent="0.25">
      <c r="A32" s="4">
        <v>40573</v>
      </c>
      <c r="B32" s="25">
        <v>508</v>
      </c>
      <c r="C32" s="25">
        <v>524</v>
      </c>
      <c r="D32" s="25">
        <v>496</v>
      </c>
      <c r="E32" s="25">
        <v>365</v>
      </c>
      <c r="F32" s="25">
        <v>454</v>
      </c>
      <c r="N32" s="2"/>
      <c r="O32" s="2"/>
      <c r="P32" s="2"/>
    </row>
    <row r="33" spans="1:16" x14ac:dyDescent="0.25">
      <c r="A33" s="4">
        <v>40574</v>
      </c>
      <c r="B33" s="25">
        <v>489</v>
      </c>
      <c r="C33" s="25">
        <v>144</v>
      </c>
      <c r="D33" s="25">
        <v>544</v>
      </c>
      <c r="E33" s="25">
        <v>401</v>
      </c>
      <c r="F33" s="25">
        <v>164</v>
      </c>
      <c r="N33" s="2"/>
      <c r="O33" s="2"/>
      <c r="P33" s="2"/>
    </row>
    <row r="34" spans="1:16" x14ac:dyDescent="0.25">
      <c r="A34" s="4">
        <v>40575</v>
      </c>
      <c r="B34" s="25">
        <v>427</v>
      </c>
      <c r="C34" s="25">
        <v>265</v>
      </c>
      <c r="D34" s="25">
        <v>330</v>
      </c>
      <c r="E34" s="25">
        <v>485</v>
      </c>
      <c r="F34" s="25">
        <v>316</v>
      </c>
      <c r="N34" s="2"/>
      <c r="O34" s="2"/>
      <c r="P34" s="2"/>
    </row>
    <row r="35" spans="1:16" x14ac:dyDescent="0.25">
      <c r="A35" s="4">
        <v>40576</v>
      </c>
      <c r="B35" s="25">
        <v>583</v>
      </c>
      <c r="C35" s="25">
        <v>386</v>
      </c>
      <c r="D35" s="25">
        <v>233</v>
      </c>
      <c r="E35" s="25">
        <v>131</v>
      </c>
      <c r="F35" s="25">
        <v>527</v>
      </c>
      <c r="N35" s="2"/>
      <c r="O35" s="2"/>
      <c r="P35" s="2"/>
    </row>
    <row r="36" spans="1:16" x14ac:dyDescent="0.25">
      <c r="A36" s="4">
        <v>40577</v>
      </c>
      <c r="B36" s="25">
        <v>455</v>
      </c>
      <c r="C36" s="25">
        <v>255</v>
      </c>
      <c r="D36" s="25">
        <v>275</v>
      </c>
      <c r="E36" s="25">
        <v>478</v>
      </c>
      <c r="F36" s="25">
        <v>495</v>
      </c>
      <c r="N36" s="2"/>
      <c r="O36" s="2"/>
      <c r="P36" s="2"/>
    </row>
    <row r="37" spans="1:16" x14ac:dyDescent="0.25">
      <c r="A37" s="4">
        <v>40578</v>
      </c>
      <c r="B37" s="25">
        <v>576</v>
      </c>
      <c r="C37" s="25">
        <v>118</v>
      </c>
      <c r="D37" s="25">
        <v>286</v>
      </c>
      <c r="E37" s="25">
        <v>299</v>
      </c>
      <c r="F37" s="25">
        <v>364</v>
      </c>
      <c r="N37" s="2"/>
      <c r="O37" s="2"/>
      <c r="P37" s="2"/>
    </row>
    <row r="38" spans="1:16" x14ac:dyDescent="0.25">
      <c r="A38" s="4">
        <v>40579</v>
      </c>
      <c r="B38" s="25">
        <v>302</v>
      </c>
      <c r="C38" s="25">
        <v>139</v>
      </c>
      <c r="D38" s="25">
        <v>435</v>
      </c>
      <c r="E38" s="25">
        <v>312</v>
      </c>
      <c r="F38" s="25">
        <v>116</v>
      </c>
      <c r="N38" s="2"/>
      <c r="O38" s="2"/>
      <c r="P38" s="2"/>
    </row>
    <row r="39" spans="1:16" x14ac:dyDescent="0.25">
      <c r="A39" s="4">
        <v>40580</v>
      </c>
      <c r="B39" s="25">
        <v>455</v>
      </c>
      <c r="C39" s="25">
        <v>485</v>
      </c>
      <c r="D39" s="25">
        <v>378</v>
      </c>
      <c r="E39" s="25">
        <v>508</v>
      </c>
      <c r="F39" s="25">
        <v>397</v>
      </c>
      <c r="N39" s="2"/>
      <c r="O39" s="2"/>
      <c r="P39" s="2"/>
    </row>
    <row r="40" spans="1:16" x14ac:dyDescent="0.25">
      <c r="A40" s="4">
        <v>40581</v>
      </c>
      <c r="B40" s="25">
        <v>573</v>
      </c>
      <c r="C40" s="25">
        <v>419</v>
      </c>
      <c r="D40" s="25">
        <v>526</v>
      </c>
      <c r="E40" s="25">
        <v>178</v>
      </c>
      <c r="F40" s="25">
        <v>420</v>
      </c>
      <c r="N40" s="2"/>
      <c r="O40" s="2"/>
      <c r="P40" s="2"/>
    </row>
    <row r="41" spans="1:16" x14ac:dyDescent="0.25">
      <c r="A41" s="4">
        <v>40582</v>
      </c>
      <c r="B41" s="25">
        <v>588</v>
      </c>
      <c r="C41" s="25">
        <v>444</v>
      </c>
      <c r="D41" s="25">
        <v>353</v>
      </c>
      <c r="E41" s="25">
        <v>259</v>
      </c>
      <c r="F41" s="25">
        <v>421</v>
      </c>
    </row>
    <row r="42" spans="1:16" x14ac:dyDescent="0.25">
      <c r="A42" s="4">
        <v>40583</v>
      </c>
      <c r="B42" s="25">
        <v>593</v>
      </c>
      <c r="C42" s="25">
        <v>153</v>
      </c>
      <c r="D42" s="25">
        <v>157</v>
      </c>
      <c r="E42" s="25">
        <v>397</v>
      </c>
      <c r="F42" s="25">
        <v>164</v>
      </c>
    </row>
    <row r="43" spans="1:16" x14ac:dyDescent="0.25">
      <c r="A43" s="4">
        <v>40584</v>
      </c>
      <c r="B43" s="25">
        <v>132</v>
      </c>
      <c r="C43" s="25">
        <v>104</v>
      </c>
      <c r="D43" s="25">
        <v>110</v>
      </c>
      <c r="E43" s="25">
        <v>471</v>
      </c>
      <c r="F43" s="25">
        <v>226</v>
      </c>
    </row>
    <row r="44" spans="1:16" x14ac:dyDescent="0.25">
      <c r="A44" s="4">
        <v>40585</v>
      </c>
      <c r="B44" s="25">
        <v>261</v>
      </c>
      <c r="C44" s="25">
        <v>540</v>
      </c>
      <c r="D44" s="25">
        <v>432</v>
      </c>
      <c r="E44" s="25">
        <v>502</v>
      </c>
      <c r="F44" s="25">
        <v>189</v>
      </c>
    </row>
    <row r="45" spans="1:16" x14ac:dyDescent="0.25">
      <c r="A45" s="4">
        <v>40586</v>
      </c>
      <c r="B45" s="25">
        <v>380</v>
      </c>
      <c r="C45" s="25">
        <v>160</v>
      </c>
      <c r="D45" s="25">
        <v>462</v>
      </c>
      <c r="E45" s="25">
        <v>468</v>
      </c>
      <c r="F45" s="25">
        <v>385</v>
      </c>
    </row>
    <row r="46" spans="1:16" x14ac:dyDescent="0.25">
      <c r="A46" s="4">
        <v>40587</v>
      </c>
      <c r="B46" s="25">
        <v>542</v>
      </c>
      <c r="C46" s="25">
        <v>363</v>
      </c>
      <c r="D46" s="25">
        <v>362</v>
      </c>
      <c r="E46" s="25">
        <v>163</v>
      </c>
      <c r="F46" s="25">
        <v>355</v>
      </c>
    </row>
    <row r="47" spans="1:16" x14ac:dyDescent="0.25">
      <c r="A47" s="4">
        <v>40588</v>
      </c>
      <c r="B47" s="25">
        <v>561</v>
      </c>
      <c r="C47" s="25">
        <v>568</v>
      </c>
      <c r="D47" s="25">
        <v>305</v>
      </c>
      <c r="E47" s="25">
        <v>391</v>
      </c>
      <c r="F47" s="25">
        <v>337</v>
      </c>
    </row>
    <row r="48" spans="1:16" x14ac:dyDescent="0.25">
      <c r="A48" s="4">
        <v>40589</v>
      </c>
      <c r="B48" s="25">
        <v>392</v>
      </c>
      <c r="C48" s="25">
        <v>399</v>
      </c>
      <c r="D48" s="25">
        <v>488</v>
      </c>
      <c r="E48" s="25">
        <v>267</v>
      </c>
      <c r="F48" s="25">
        <v>457</v>
      </c>
    </row>
    <row r="49" spans="1:6" x14ac:dyDescent="0.25">
      <c r="A49" s="4">
        <v>40590</v>
      </c>
      <c r="B49" s="25">
        <v>268</v>
      </c>
      <c r="C49" s="25">
        <v>262</v>
      </c>
      <c r="D49" s="25">
        <v>198</v>
      </c>
      <c r="E49" s="25">
        <v>240</v>
      </c>
      <c r="F49" s="25">
        <v>363</v>
      </c>
    </row>
    <row r="50" spans="1:6" x14ac:dyDescent="0.25">
      <c r="A50" s="4">
        <v>40591</v>
      </c>
      <c r="B50" s="25">
        <v>228</v>
      </c>
      <c r="C50" s="25">
        <v>268</v>
      </c>
      <c r="D50" s="25">
        <v>215</v>
      </c>
      <c r="E50" s="25">
        <v>432</v>
      </c>
      <c r="F50" s="25">
        <v>550</v>
      </c>
    </row>
    <row r="51" spans="1:6" x14ac:dyDescent="0.25">
      <c r="A51" s="4">
        <v>40592</v>
      </c>
      <c r="B51" s="25">
        <v>508</v>
      </c>
      <c r="C51" s="25">
        <v>355</v>
      </c>
      <c r="D51" s="25">
        <v>308</v>
      </c>
      <c r="E51" s="25">
        <v>201</v>
      </c>
      <c r="F51" s="25">
        <v>549</v>
      </c>
    </row>
    <row r="52" spans="1:6" x14ac:dyDescent="0.25">
      <c r="A52" s="4">
        <v>40593</v>
      </c>
      <c r="B52" s="25">
        <v>164</v>
      </c>
      <c r="C52" s="25">
        <v>272</v>
      </c>
      <c r="D52" s="25">
        <v>278</v>
      </c>
      <c r="E52" s="25">
        <v>137</v>
      </c>
      <c r="F52" s="25">
        <v>211</v>
      </c>
    </row>
    <row r="53" spans="1:6" x14ac:dyDescent="0.25">
      <c r="A53" s="4">
        <v>40594</v>
      </c>
      <c r="B53" s="25">
        <v>430</v>
      </c>
      <c r="C53" s="25">
        <v>470</v>
      </c>
      <c r="D53" s="25">
        <v>155</v>
      </c>
      <c r="E53" s="25">
        <v>319</v>
      </c>
      <c r="F53" s="25">
        <v>216</v>
      </c>
    </row>
    <row r="54" spans="1:6" x14ac:dyDescent="0.25">
      <c r="A54" s="4">
        <v>40595</v>
      </c>
      <c r="B54" s="25">
        <v>217</v>
      </c>
      <c r="C54" s="25">
        <v>230</v>
      </c>
      <c r="D54" s="25">
        <v>348</v>
      </c>
      <c r="E54" s="25">
        <v>590</v>
      </c>
      <c r="F54" s="25">
        <v>345</v>
      </c>
    </row>
    <row r="55" spans="1:6" x14ac:dyDescent="0.25">
      <c r="A55" s="4">
        <v>40596</v>
      </c>
      <c r="B55" s="25">
        <v>151</v>
      </c>
      <c r="C55" s="25">
        <v>186</v>
      </c>
      <c r="D55" s="25">
        <v>147</v>
      </c>
      <c r="E55" s="25">
        <v>472</v>
      </c>
      <c r="F55" s="25">
        <v>138</v>
      </c>
    </row>
    <row r="56" spans="1:6" x14ac:dyDescent="0.25">
      <c r="A56" s="4">
        <v>40597</v>
      </c>
      <c r="B56" s="25">
        <v>198</v>
      </c>
      <c r="C56" s="25">
        <v>258</v>
      </c>
      <c r="D56" s="25">
        <v>541</v>
      </c>
      <c r="E56" s="25">
        <v>116</v>
      </c>
      <c r="F56" s="25">
        <v>230</v>
      </c>
    </row>
    <row r="57" spans="1:6" x14ac:dyDescent="0.25">
      <c r="A57" s="4">
        <v>40598</v>
      </c>
      <c r="B57" s="25">
        <v>344</v>
      </c>
      <c r="C57" s="25">
        <v>300</v>
      </c>
      <c r="D57" s="25">
        <v>357</v>
      </c>
      <c r="E57" s="25">
        <v>410</v>
      </c>
      <c r="F57" s="25">
        <v>240</v>
      </c>
    </row>
    <row r="58" spans="1:6" x14ac:dyDescent="0.25">
      <c r="A58" s="4">
        <v>40599</v>
      </c>
      <c r="B58" s="25">
        <v>359</v>
      </c>
      <c r="C58" s="25">
        <v>599</v>
      </c>
      <c r="D58" s="25">
        <v>435</v>
      </c>
      <c r="E58" s="25">
        <v>231</v>
      </c>
      <c r="F58" s="25">
        <v>591</v>
      </c>
    </row>
    <row r="59" spans="1:6" x14ac:dyDescent="0.25">
      <c r="A59" s="4">
        <v>40600</v>
      </c>
      <c r="B59" s="25">
        <v>286</v>
      </c>
      <c r="C59" s="25">
        <v>415</v>
      </c>
      <c r="D59" s="25">
        <v>545</v>
      </c>
      <c r="E59" s="25">
        <v>216</v>
      </c>
      <c r="F59" s="25">
        <v>189</v>
      </c>
    </row>
    <row r="60" spans="1:6" x14ac:dyDescent="0.25">
      <c r="A60" s="4">
        <v>40601</v>
      </c>
      <c r="B60" s="25">
        <v>594</v>
      </c>
      <c r="C60" s="25">
        <v>198</v>
      </c>
      <c r="D60" s="25">
        <v>475</v>
      </c>
      <c r="E60" s="25">
        <v>201</v>
      </c>
      <c r="F60" s="25">
        <v>523</v>
      </c>
    </row>
    <row r="61" spans="1:6" x14ac:dyDescent="0.25">
      <c r="A61" s="4">
        <v>40602</v>
      </c>
      <c r="B61" s="25">
        <v>385</v>
      </c>
      <c r="C61" s="25">
        <v>264</v>
      </c>
      <c r="D61" s="25">
        <v>103</v>
      </c>
      <c r="E61" s="25">
        <v>111</v>
      </c>
      <c r="F61" s="25">
        <v>199</v>
      </c>
    </row>
    <row r="62" spans="1:6" x14ac:dyDescent="0.25">
      <c r="A62" s="4">
        <v>40603</v>
      </c>
      <c r="B62" s="25">
        <v>219</v>
      </c>
      <c r="C62" s="25">
        <v>558</v>
      </c>
      <c r="D62" s="25">
        <v>272</v>
      </c>
      <c r="E62" s="25">
        <v>524</v>
      </c>
      <c r="F62" s="25">
        <v>192</v>
      </c>
    </row>
    <row r="63" spans="1:6" x14ac:dyDescent="0.25">
      <c r="A63" s="4">
        <v>40604</v>
      </c>
      <c r="B63" s="25">
        <v>450</v>
      </c>
      <c r="C63" s="25">
        <v>233</v>
      </c>
      <c r="D63" s="25">
        <v>508</v>
      </c>
      <c r="E63" s="25">
        <v>388</v>
      </c>
      <c r="F63" s="25">
        <v>163</v>
      </c>
    </row>
    <row r="64" spans="1:6" x14ac:dyDescent="0.25">
      <c r="A64" s="4">
        <v>40605</v>
      </c>
      <c r="B64" s="25">
        <v>431</v>
      </c>
      <c r="C64" s="25">
        <v>144</v>
      </c>
      <c r="D64" s="25">
        <v>540</v>
      </c>
      <c r="E64" s="25">
        <v>358</v>
      </c>
      <c r="F64" s="25">
        <v>188</v>
      </c>
    </row>
    <row r="65" spans="1:6" x14ac:dyDescent="0.25">
      <c r="A65" s="4">
        <v>40606</v>
      </c>
      <c r="B65" s="25">
        <v>294</v>
      </c>
      <c r="C65" s="25">
        <v>285</v>
      </c>
      <c r="D65" s="25">
        <v>301</v>
      </c>
      <c r="E65" s="25">
        <v>478</v>
      </c>
      <c r="F65" s="25">
        <v>381</v>
      </c>
    </row>
    <row r="66" spans="1:6" x14ac:dyDescent="0.25">
      <c r="A66" s="4">
        <v>40607</v>
      </c>
      <c r="B66" s="25">
        <v>317</v>
      </c>
      <c r="C66" s="25">
        <v>462</v>
      </c>
      <c r="D66" s="25">
        <v>403</v>
      </c>
      <c r="E66" s="25">
        <v>161</v>
      </c>
      <c r="F66" s="25">
        <v>524</v>
      </c>
    </row>
    <row r="67" spans="1:6" x14ac:dyDescent="0.25">
      <c r="A67" s="4">
        <v>40608</v>
      </c>
      <c r="B67" s="25">
        <v>371</v>
      </c>
      <c r="C67" s="25">
        <v>540</v>
      </c>
      <c r="D67" s="25">
        <v>449</v>
      </c>
      <c r="E67" s="25">
        <v>129</v>
      </c>
      <c r="F67" s="25">
        <v>174</v>
      </c>
    </row>
    <row r="68" spans="1:6" x14ac:dyDescent="0.25">
      <c r="A68" s="4">
        <v>40609</v>
      </c>
      <c r="B68" s="25">
        <v>575</v>
      </c>
      <c r="C68" s="25">
        <v>226</v>
      </c>
      <c r="D68" s="25">
        <v>553</v>
      </c>
      <c r="E68" s="25">
        <v>384</v>
      </c>
      <c r="F68" s="25">
        <v>331</v>
      </c>
    </row>
    <row r="69" spans="1:6" x14ac:dyDescent="0.25">
      <c r="A69" s="4">
        <v>40610</v>
      </c>
      <c r="B69" s="25">
        <v>467</v>
      </c>
      <c r="C69" s="25">
        <v>167</v>
      </c>
      <c r="D69" s="25">
        <v>211</v>
      </c>
      <c r="E69" s="25">
        <v>160</v>
      </c>
      <c r="F69" s="25">
        <v>251</v>
      </c>
    </row>
    <row r="70" spans="1:6" x14ac:dyDescent="0.25">
      <c r="A70" s="4">
        <v>40611</v>
      </c>
      <c r="B70" s="25">
        <v>175</v>
      </c>
      <c r="C70" s="25">
        <v>366</v>
      </c>
      <c r="D70" s="25">
        <v>254</v>
      </c>
      <c r="E70" s="25">
        <v>303</v>
      </c>
      <c r="F70" s="25">
        <v>260</v>
      </c>
    </row>
    <row r="71" spans="1:6" x14ac:dyDescent="0.25">
      <c r="A71" s="4">
        <v>40612</v>
      </c>
      <c r="B71" s="25">
        <v>329</v>
      </c>
      <c r="C71" s="25">
        <v>475</v>
      </c>
      <c r="D71" s="25">
        <v>556</v>
      </c>
      <c r="E71" s="25">
        <v>121</v>
      </c>
      <c r="F71" s="25">
        <v>527</v>
      </c>
    </row>
    <row r="72" spans="1:6" x14ac:dyDescent="0.25">
      <c r="A72" s="4">
        <v>40613</v>
      </c>
      <c r="B72" s="25">
        <v>520</v>
      </c>
      <c r="C72" s="25">
        <v>361</v>
      </c>
      <c r="D72" s="25">
        <v>535</v>
      </c>
      <c r="E72" s="25">
        <v>124</v>
      </c>
      <c r="F72" s="25">
        <v>169</v>
      </c>
    </row>
    <row r="73" spans="1:6" x14ac:dyDescent="0.25">
      <c r="A73" s="4">
        <v>40614</v>
      </c>
      <c r="B73" s="25">
        <v>523</v>
      </c>
      <c r="C73" s="25">
        <v>421</v>
      </c>
      <c r="D73" s="25">
        <v>250</v>
      </c>
      <c r="E73" s="25">
        <v>123</v>
      </c>
      <c r="F73" s="25">
        <v>148</v>
      </c>
    </row>
    <row r="74" spans="1:6" x14ac:dyDescent="0.25">
      <c r="A74" s="4">
        <v>40615</v>
      </c>
      <c r="B74" s="25">
        <v>563</v>
      </c>
      <c r="C74" s="25">
        <v>129</v>
      </c>
      <c r="D74" s="25">
        <v>305</v>
      </c>
      <c r="E74" s="25">
        <v>127</v>
      </c>
      <c r="F74" s="25">
        <v>240</v>
      </c>
    </row>
    <row r="75" spans="1:6" x14ac:dyDescent="0.25">
      <c r="A75" s="4">
        <v>40616</v>
      </c>
      <c r="B75" s="25">
        <v>481</v>
      </c>
      <c r="C75" s="25">
        <v>536</v>
      </c>
      <c r="D75" s="25">
        <v>376</v>
      </c>
      <c r="E75" s="25">
        <v>370</v>
      </c>
      <c r="F75" s="25">
        <v>489</v>
      </c>
    </row>
    <row r="76" spans="1:6" x14ac:dyDescent="0.25">
      <c r="A76" s="4">
        <v>40617</v>
      </c>
      <c r="B76" s="25">
        <v>332</v>
      </c>
      <c r="C76" s="25">
        <v>494</v>
      </c>
      <c r="D76" s="25">
        <v>265</v>
      </c>
      <c r="E76" s="25">
        <v>394</v>
      </c>
      <c r="F76" s="25">
        <v>543</v>
      </c>
    </row>
    <row r="77" spans="1:6" x14ac:dyDescent="0.25">
      <c r="A77" s="4">
        <v>40618</v>
      </c>
      <c r="B77" s="25">
        <v>329</v>
      </c>
      <c r="C77" s="25">
        <v>390</v>
      </c>
      <c r="D77" s="25">
        <v>244</v>
      </c>
      <c r="E77" s="25">
        <v>287</v>
      </c>
      <c r="F77" s="25">
        <v>305</v>
      </c>
    </row>
    <row r="78" spans="1:6" x14ac:dyDescent="0.25">
      <c r="A78" s="4">
        <v>40619</v>
      </c>
      <c r="B78" s="25">
        <v>496</v>
      </c>
      <c r="C78" s="25">
        <v>104</v>
      </c>
      <c r="D78" s="25">
        <v>484</v>
      </c>
      <c r="E78" s="25">
        <v>327</v>
      </c>
      <c r="F78" s="25">
        <v>508</v>
      </c>
    </row>
    <row r="79" spans="1:6" x14ac:dyDescent="0.25">
      <c r="A79" s="4">
        <v>40620</v>
      </c>
      <c r="B79" s="25">
        <v>477</v>
      </c>
      <c r="C79" s="25">
        <v>535</v>
      </c>
      <c r="D79" s="25">
        <v>395</v>
      </c>
      <c r="E79" s="25">
        <v>165</v>
      </c>
      <c r="F79" s="25">
        <v>191</v>
      </c>
    </row>
    <row r="80" spans="1:6" x14ac:dyDescent="0.25">
      <c r="A80" s="4">
        <v>40621</v>
      </c>
      <c r="B80" s="25">
        <v>472</v>
      </c>
      <c r="C80" s="25">
        <v>435</v>
      </c>
      <c r="D80" s="25">
        <v>508</v>
      </c>
      <c r="E80" s="25">
        <v>315</v>
      </c>
      <c r="F80" s="25">
        <v>424</v>
      </c>
    </row>
    <row r="81" spans="1:6" x14ac:dyDescent="0.25">
      <c r="A81" s="4">
        <v>40622</v>
      </c>
      <c r="B81" s="25">
        <v>542</v>
      </c>
      <c r="C81" s="25">
        <v>199</v>
      </c>
      <c r="D81" s="25">
        <v>236</v>
      </c>
      <c r="E81" s="25">
        <v>426</v>
      </c>
      <c r="F81" s="25">
        <v>362</v>
      </c>
    </row>
    <row r="82" spans="1:6" x14ac:dyDescent="0.25">
      <c r="A82" s="4">
        <v>40623</v>
      </c>
      <c r="B82" s="25">
        <v>390</v>
      </c>
      <c r="C82" s="25">
        <v>549</v>
      </c>
      <c r="D82" s="25">
        <v>313</v>
      </c>
      <c r="E82" s="25">
        <v>319</v>
      </c>
      <c r="F82" s="25">
        <v>213</v>
      </c>
    </row>
    <row r="83" spans="1:6" x14ac:dyDescent="0.25">
      <c r="A83" s="4">
        <v>40624</v>
      </c>
      <c r="B83" s="25">
        <v>400</v>
      </c>
      <c r="C83" s="25">
        <v>350</v>
      </c>
      <c r="D83" s="25">
        <v>416</v>
      </c>
      <c r="E83" s="25">
        <v>583</v>
      </c>
      <c r="F83" s="25">
        <v>347</v>
      </c>
    </row>
    <row r="84" spans="1:6" x14ac:dyDescent="0.25">
      <c r="A84" s="4">
        <v>40625</v>
      </c>
      <c r="B84" s="25">
        <v>502</v>
      </c>
      <c r="C84" s="25">
        <v>565</v>
      </c>
      <c r="D84" s="25">
        <v>141</v>
      </c>
      <c r="E84" s="25">
        <v>297</v>
      </c>
      <c r="F84" s="25">
        <v>136</v>
      </c>
    </row>
    <row r="85" spans="1:6" x14ac:dyDescent="0.25">
      <c r="A85" s="4">
        <v>40626</v>
      </c>
      <c r="B85" s="25">
        <v>211</v>
      </c>
      <c r="C85" s="25">
        <v>196</v>
      </c>
      <c r="D85" s="25">
        <v>160</v>
      </c>
      <c r="E85" s="25">
        <v>347</v>
      </c>
      <c r="F85" s="25">
        <v>137</v>
      </c>
    </row>
    <row r="86" spans="1:6" x14ac:dyDescent="0.25">
      <c r="A86" s="4">
        <v>40627</v>
      </c>
      <c r="B86" s="25">
        <v>188</v>
      </c>
      <c r="C86" s="25">
        <v>316</v>
      </c>
      <c r="D86" s="25">
        <v>283</v>
      </c>
      <c r="E86" s="25">
        <v>418</v>
      </c>
      <c r="F86" s="25">
        <v>283</v>
      </c>
    </row>
    <row r="87" spans="1:6" x14ac:dyDescent="0.25">
      <c r="A87" s="4">
        <v>40628</v>
      </c>
      <c r="B87" s="25">
        <v>244</v>
      </c>
      <c r="C87" s="25">
        <v>592</v>
      </c>
      <c r="D87" s="25">
        <v>457</v>
      </c>
      <c r="E87" s="25">
        <v>136</v>
      </c>
      <c r="F87" s="25">
        <v>496</v>
      </c>
    </row>
    <row r="88" spans="1:6" x14ac:dyDescent="0.25">
      <c r="A88" s="4">
        <v>40629</v>
      </c>
      <c r="B88" s="25">
        <v>303</v>
      </c>
      <c r="C88" s="25">
        <v>326</v>
      </c>
      <c r="D88" s="25">
        <v>573</v>
      </c>
      <c r="E88" s="25">
        <v>342</v>
      </c>
      <c r="F88" s="25">
        <v>525</v>
      </c>
    </row>
    <row r="89" spans="1:6" x14ac:dyDescent="0.25">
      <c r="A89" s="4">
        <v>40630</v>
      </c>
      <c r="B89" s="25">
        <v>183</v>
      </c>
      <c r="C89" s="25">
        <v>289</v>
      </c>
      <c r="D89" s="25">
        <v>117</v>
      </c>
      <c r="E89" s="25">
        <v>489</v>
      </c>
      <c r="F89" s="25">
        <v>337</v>
      </c>
    </row>
    <row r="90" spans="1:6" x14ac:dyDescent="0.25">
      <c r="A90" s="4">
        <v>40631</v>
      </c>
      <c r="B90" s="25">
        <v>418</v>
      </c>
      <c r="C90" s="25">
        <v>184</v>
      </c>
      <c r="D90" s="25">
        <v>449</v>
      </c>
      <c r="E90" s="25">
        <v>361</v>
      </c>
      <c r="F90" s="25">
        <v>293</v>
      </c>
    </row>
    <row r="91" spans="1:6" x14ac:dyDescent="0.25">
      <c r="A91" s="4">
        <v>40632</v>
      </c>
      <c r="B91" s="25">
        <v>247</v>
      </c>
      <c r="C91" s="25">
        <v>213</v>
      </c>
      <c r="D91" s="25">
        <v>245</v>
      </c>
      <c r="E91" s="25">
        <v>336</v>
      </c>
      <c r="F91" s="25">
        <v>568</v>
      </c>
    </row>
    <row r="92" spans="1:6" x14ac:dyDescent="0.25">
      <c r="A92" s="4">
        <v>40633</v>
      </c>
      <c r="B92" s="25">
        <v>436</v>
      </c>
      <c r="C92" s="25">
        <v>563</v>
      </c>
      <c r="D92" s="25">
        <v>142</v>
      </c>
      <c r="E92" s="25">
        <v>385</v>
      </c>
      <c r="F92" s="25">
        <v>406</v>
      </c>
    </row>
    <row r="93" spans="1:6" x14ac:dyDescent="0.25">
      <c r="A93" s="4">
        <v>40634</v>
      </c>
      <c r="B93" s="25">
        <v>551</v>
      </c>
      <c r="C93" s="25">
        <v>462</v>
      </c>
      <c r="D93" s="25">
        <v>459</v>
      </c>
      <c r="E93" s="25">
        <v>294</v>
      </c>
      <c r="F93" s="25">
        <v>457</v>
      </c>
    </row>
    <row r="94" spans="1:6" x14ac:dyDescent="0.25">
      <c r="A94" s="4">
        <v>40635</v>
      </c>
      <c r="B94" s="25">
        <v>122</v>
      </c>
      <c r="C94" s="25">
        <v>136</v>
      </c>
      <c r="D94" s="25">
        <v>553</v>
      </c>
      <c r="E94" s="25">
        <v>285</v>
      </c>
      <c r="F94" s="25">
        <v>318</v>
      </c>
    </row>
    <row r="95" spans="1:6" x14ac:dyDescent="0.25">
      <c r="A95" s="4">
        <v>40636</v>
      </c>
      <c r="B95" s="25">
        <v>107</v>
      </c>
      <c r="C95" s="25">
        <v>558</v>
      </c>
      <c r="D95" s="25">
        <v>233</v>
      </c>
      <c r="E95" s="25">
        <v>161</v>
      </c>
      <c r="F95" s="25">
        <v>359</v>
      </c>
    </row>
    <row r="96" spans="1:6" x14ac:dyDescent="0.25">
      <c r="A96" s="4">
        <v>40637</v>
      </c>
      <c r="B96" s="25">
        <v>533</v>
      </c>
      <c r="C96" s="25">
        <v>435</v>
      </c>
      <c r="D96" s="25">
        <v>406</v>
      </c>
      <c r="E96" s="25">
        <v>597</v>
      </c>
      <c r="F96" s="25">
        <v>424</v>
      </c>
    </row>
    <row r="97" spans="1:6" x14ac:dyDescent="0.25">
      <c r="A97" s="4">
        <v>40638</v>
      </c>
      <c r="B97" s="25">
        <v>496</v>
      </c>
      <c r="C97" s="25">
        <v>151</v>
      </c>
      <c r="D97" s="25">
        <v>418</v>
      </c>
      <c r="E97" s="25">
        <v>538</v>
      </c>
      <c r="F97" s="25">
        <v>252</v>
      </c>
    </row>
    <row r="98" spans="1:6" x14ac:dyDescent="0.25">
      <c r="A98" s="4">
        <v>40639</v>
      </c>
      <c r="B98" s="25">
        <v>424</v>
      </c>
      <c r="C98" s="25">
        <v>326</v>
      </c>
      <c r="D98" s="25">
        <v>226</v>
      </c>
      <c r="E98" s="25">
        <v>284</v>
      </c>
      <c r="F98" s="25">
        <v>562</v>
      </c>
    </row>
    <row r="99" spans="1:6" x14ac:dyDescent="0.25">
      <c r="A99" s="4">
        <v>40640</v>
      </c>
      <c r="B99" s="25">
        <v>327</v>
      </c>
      <c r="C99" s="25">
        <v>252</v>
      </c>
      <c r="D99" s="25">
        <v>318</v>
      </c>
      <c r="E99" s="25">
        <v>158</v>
      </c>
      <c r="F99" s="25">
        <v>117</v>
      </c>
    </row>
    <row r="100" spans="1:6" x14ac:dyDescent="0.25">
      <c r="A100" s="4">
        <v>40641</v>
      </c>
      <c r="B100" s="25">
        <v>446</v>
      </c>
      <c r="C100" s="25">
        <v>339</v>
      </c>
      <c r="D100" s="25">
        <v>178</v>
      </c>
      <c r="E100" s="25">
        <v>275</v>
      </c>
      <c r="F100" s="25">
        <v>350</v>
      </c>
    </row>
    <row r="101" spans="1:6" x14ac:dyDescent="0.25">
      <c r="A101" s="4">
        <v>40642</v>
      </c>
      <c r="B101" s="25">
        <v>155</v>
      </c>
      <c r="C101" s="25">
        <v>590</v>
      </c>
      <c r="D101" s="25">
        <v>194</v>
      </c>
      <c r="E101" s="25">
        <v>291</v>
      </c>
      <c r="F101" s="25">
        <v>365</v>
      </c>
    </row>
    <row r="102" spans="1:6" x14ac:dyDescent="0.25">
      <c r="A102" s="4">
        <v>40643</v>
      </c>
      <c r="B102" s="25">
        <v>195</v>
      </c>
      <c r="C102" s="25">
        <v>221</v>
      </c>
      <c r="D102" s="25">
        <v>238</v>
      </c>
      <c r="E102" s="25">
        <v>261</v>
      </c>
      <c r="F102" s="25">
        <v>267</v>
      </c>
    </row>
    <row r="103" spans="1:6" x14ac:dyDescent="0.25">
      <c r="A103" s="4">
        <v>40644</v>
      </c>
      <c r="B103" s="25">
        <v>418</v>
      </c>
      <c r="C103" s="25">
        <v>559</v>
      </c>
      <c r="D103" s="25">
        <v>210</v>
      </c>
      <c r="E103" s="25">
        <v>310</v>
      </c>
      <c r="F103" s="25">
        <v>199</v>
      </c>
    </row>
    <row r="104" spans="1:6" x14ac:dyDescent="0.25">
      <c r="A104" s="4">
        <v>40645</v>
      </c>
      <c r="B104" s="25">
        <v>448</v>
      </c>
      <c r="C104" s="25">
        <v>313</v>
      </c>
      <c r="D104" s="25">
        <v>455</v>
      </c>
      <c r="E104" s="25">
        <v>583</v>
      </c>
      <c r="F104" s="25">
        <v>437</v>
      </c>
    </row>
    <row r="105" spans="1:6" x14ac:dyDescent="0.25">
      <c r="A105" s="4">
        <v>40646</v>
      </c>
      <c r="B105" s="25">
        <v>382</v>
      </c>
      <c r="C105" s="25">
        <v>284</v>
      </c>
      <c r="D105" s="25">
        <v>566</v>
      </c>
      <c r="E105" s="25">
        <v>553</v>
      </c>
      <c r="F105" s="25">
        <v>225</v>
      </c>
    </row>
    <row r="106" spans="1:6" x14ac:dyDescent="0.25">
      <c r="A106" s="4">
        <v>40647</v>
      </c>
      <c r="B106" s="25">
        <v>505</v>
      </c>
      <c r="C106" s="25">
        <v>233</v>
      </c>
      <c r="D106" s="25">
        <v>256</v>
      </c>
      <c r="E106" s="25">
        <v>241</v>
      </c>
      <c r="F106" s="25">
        <v>160</v>
      </c>
    </row>
    <row r="107" spans="1:6" x14ac:dyDescent="0.25">
      <c r="A107" s="4">
        <v>40648</v>
      </c>
      <c r="B107" s="25">
        <v>121</v>
      </c>
      <c r="C107" s="25">
        <v>286</v>
      </c>
      <c r="D107" s="25">
        <v>430</v>
      </c>
      <c r="E107" s="25">
        <v>149</v>
      </c>
      <c r="F107" s="25">
        <v>451</v>
      </c>
    </row>
    <row r="108" spans="1:6" x14ac:dyDescent="0.25">
      <c r="A108" s="4">
        <v>40649</v>
      </c>
      <c r="B108" s="25">
        <v>590</v>
      </c>
      <c r="C108" s="25">
        <v>401</v>
      </c>
      <c r="D108" s="25">
        <v>432</v>
      </c>
      <c r="E108" s="25">
        <v>330</v>
      </c>
      <c r="F108" s="25">
        <v>310</v>
      </c>
    </row>
    <row r="109" spans="1:6" x14ac:dyDescent="0.25">
      <c r="A109" s="4">
        <v>40650</v>
      </c>
      <c r="B109" s="25">
        <v>557</v>
      </c>
      <c r="C109" s="25">
        <v>415</v>
      </c>
      <c r="D109" s="25">
        <v>135</v>
      </c>
      <c r="E109" s="25">
        <v>462</v>
      </c>
      <c r="F109" s="25">
        <v>368</v>
      </c>
    </row>
    <row r="110" spans="1:6" x14ac:dyDescent="0.25">
      <c r="A110" s="4">
        <v>40651</v>
      </c>
      <c r="B110" s="25">
        <v>431</v>
      </c>
      <c r="C110" s="25">
        <v>565</v>
      </c>
      <c r="D110" s="25">
        <v>478</v>
      </c>
      <c r="E110" s="25">
        <v>506</v>
      </c>
      <c r="F110" s="25">
        <v>223</v>
      </c>
    </row>
    <row r="111" spans="1:6" x14ac:dyDescent="0.25">
      <c r="A111" s="4">
        <v>40652</v>
      </c>
      <c r="B111" s="25">
        <v>379</v>
      </c>
      <c r="C111" s="25">
        <v>190</v>
      </c>
      <c r="D111" s="25">
        <v>501</v>
      </c>
      <c r="E111" s="25">
        <v>340</v>
      </c>
      <c r="F111" s="25">
        <v>231</v>
      </c>
    </row>
    <row r="112" spans="1:6" x14ac:dyDescent="0.25">
      <c r="A112" s="4">
        <v>40653</v>
      </c>
      <c r="B112" s="25">
        <v>548</v>
      </c>
      <c r="C112" s="25">
        <v>264</v>
      </c>
      <c r="D112" s="25">
        <v>301</v>
      </c>
      <c r="E112" s="25">
        <v>115</v>
      </c>
      <c r="F112" s="25">
        <v>289</v>
      </c>
    </row>
    <row r="113" spans="1:6" x14ac:dyDescent="0.25">
      <c r="A113" s="4">
        <v>40654</v>
      </c>
      <c r="B113" s="25">
        <v>481</v>
      </c>
      <c r="C113" s="25">
        <v>531</v>
      </c>
      <c r="D113" s="25">
        <v>403</v>
      </c>
      <c r="E113" s="25">
        <v>153</v>
      </c>
      <c r="F113" s="25">
        <v>378</v>
      </c>
    </row>
    <row r="114" spans="1:6" x14ac:dyDescent="0.25">
      <c r="A114" s="4">
        <v>40655</v>
      </c>
      <c r="B114" s="25">
        <v>542</v>
      </c>
      <c r="C114" s="25">
        <v>132</v>
      </c>
      <c r="D114" s="25">
        <v>471</v>
      </c>
      <c r="E114" s="25">
        <v>334</v>
      </c>
      <c r="F114" s="25">
        <v>434</v>
      </c>
    </row>
    <row r="115" spans="1:6" x14ac:dyDescent="0.25">
      <c r="A115" s="4">
        <v>40656</v>
      </c>
      <c r="B115" s="25">
        <v>179</v>
      </c>
      <c r="C115" s="25">
        <v>270</v>
      </c>
      <c r="D115" s="25">
        <v>202</v>
      </c>
      <c r="E115" s="25">
        <v>445</v>
      </c>
      <c r="F115" s="25">
        <v>186</v>
      </c>
    </row>
    <row r="116" spans="1:6" x14ac:dyDescent="0.25">
      <c r="A116" s="4">
        <v>40657</v>
      </c>
      <c r="B116" s="25">
        <v>327</v>
      </c>
      <c r="C116" s="25">
        <v>337</v>
      </c>
      <c r="D116" s="25">
        <v>305</v>
      </c>
      <c r="E116" s="25">
        <v>414</v>
      </c>
      <c r="F116" s="25">
        <v>198</v>
      </c>
    </row>
    <row r="117" spans="1:6" x14ac:dyDescent="0.25">
      <c r="A117" s="4">
        <v>40658</v>
      </c>
      <c r="B117" s="25">
        <v>208</v>
      </c>
      <c r="C117" s="25">
        <v>207</v>
      </c>
      <c r="D117" s="25">
        <v>505</v>
      </c>
      <c r="E117" s="25">
        <v>174</v>
      </c>
      <c r="F117" s="25">
        <v>452</v>
      </c>
    </row>
    <row r="118" spans="1:6" x14ac:dyDescent="0.25">
      <c r="A118" s="4">
        <v>40659</v>
      </c>
      <c r="B118" s="25">
        <v>385</v>
      </c>
      <c r="C118" s="25">
        <v>564</v>
      </c>
      <c r="D118" s="25">
        <v>450</v>
      </c>
      <c r="E118" s="25">
        <v>148</v>
      </c>
      <c r="F118" s="25">
        <v>136</v>
      </c>
    </row>
    <row r="119" spans="1:6" x14ac:dyDescent="0.25">
      <c r="A119" s="4">
        <v>40660</v>
      </c>
      <c r="B119" s="25">
        <v>377</v>
      </c>
      <c r="C119" s="25">
        <v>346</v>
      </c>
      <c r="D119" s="25">
        <v>278</v>
      </c>
      <c r="E119" s="25">
        <v>387</v>
      </c>
      <c r="F119" s="25">
        <v>100</v>
      </c>
    </row>
    <row r="120" spans="1:6" x14ac:dyDescent="0.25">
      <c r="A120" s="4">
        <v>40661</v>
      </c>
      <c r="B120" s="25">
        <v>354</v>
      </c>
      <c r="C120" s="25">
        <v>394</v>
      </c>
      <c r="D120" s="25">
        <v>570</v>
      </c>
      <c r="E120" s="25">
        <v>599</v>
      </c>
      <c r="F120" s="25">
        <v>460</v>
      </c>
    </row>
    <row r="121" spans="1:6" x14ac:dyDescent="0.25">
      <c r="A121" s="4">
        <v>40662</v>
      </c>
      <c r="B121" s="25">
        <v>455</v>
      </c>
      <c r="C121" s="25">
        <v>410</v>
      </c>
      <c r="D121" s="25">
        <v>301</v>
      </c>
      <c r="E121" s="25">
        <v>113</v>
      </c>
      <c r="F121" s="25">
        <v>281</v>
      </c>
    </row>
    <row r="122" spans="1:6" x14ac:dyDescent="0.25">
      <c r="A122" s="4">
        <v>40663</v>
      </c>
      <c r="B122" s="25">
        <v>504</v>
      </c>
      <c r="C122" s="25">
        <v>262</v>
      </c>
      <c r="D122" s="25">
        <v>203</v>
      </c>
      <c r="E122" s="25">
        <v>537</v>
      </c>
      <c r="F122" s="25">
        <v>315</v>
      </c>
    </row>
    <row r="123" spans="1:6" x14ac:dyDescent="0.25">
      <c r="A123" s="4">
        <v>40664</v>
      </c>
      <c r="B123" s="25">
        <v>435</v>
      </c>
      <c r="C123" s="25">
        <v>170</v>
      </c>
      <c r="D123" s="25">
        <v>423</v>
      </c>
      <c r="E123" s="25">
        <v>309</v>
      </c>
      <c r="F123" s="25">
        <v>534</v>
      </c>
    </row>
    <row r="124" spans="1:6" x14ac:dyDescent="0.25">
      <c r="A124" s="4">
        <v>40665</v>
      </c>
      <c r="B124" s="25">
        <v>106</v>
      </c>
      <c r="C124" s="25">
        <v>563</v>
      </c>
      <c r="D124" s="25">
        <v>567</v>
      </c>
      <c r="E124" s="25">
        <v>373</v>
      </c>
      <c r="F124" s="25">
        <v>452</v>
      </c>
    </row>
    <row r="125" spans="1:6" x14ac:dyDescent="0.25">
      <c r="A125" s="4">
        <v>40666</v>
      </c>
      <c r="B125" s="25">
        <v>350</v>
      </c>
      <c r="C125" s="25">
        <v>531</v>
      </c>
      <c r="D125" s="25">
        <v>347</v>
      </c>
      <c r="E125" s="25">
        <v>301</v>
      </c>
      <c r="F125" s="25">
        <v>124</v>
      </c>
    </row>
    <row r="126" spans="1:6" x14ac:dyDescent="0.25">
      <c r="A126" s="4">
        <v>40667</v>
      </c>
      <c r="B126" s="25">
        <v>477</v>
      </c>
      <c r="C126" s="25">
        <v>356</v>
      </c>
      <c r="D126" s="25">
        <v>391</v>
      </c>
      <c r="E126" s="25">
        <v>306</v>
      </c>
      <c r="F126" s="25">
        <v>149</v>
      </c>
    </row>
    <row r="127" spans="1:6" x14ac:dyDescent="0.25">
      <c r="A127" s="4">
        <v>40668</v>
      </c>
      <c r="B127" s="25">
        <v>456</v>
      </c>
      <c r="C127" s="25">
        <v>310</v>
      </c>
      <c r="D127" s="25">
        <v>298</v>
      </c>
      <c r="E127" s="25">
        <v>122</v>
      </c>
      <c r="F127" s="25">
        <v>536</v>
      </c>
    </row>
    <row r="128" spans="1:6" x14ac:dyDescent="0.25">
      <c r="A128" s="4">
        <v>40669</v>
      </c>
      <c r="B128" s="25">
        <v>557</v>
      </c>
      <c r="C128" s="25">
        <v>165</v>
      </c>
      <c r="D128" s="25">
        <v>194</v>
      </c>
      <c r="E128" s="25">
        <v>131</v>
      </c>
      <c r="F128" s="25">
        <v>471</v>
      </c>
    </row>
    <row r="129" spans="1:6" x14ac:dyDescent="0.25">
      <c r="A129" s="4">
        <v>40670</v>
      </c>
      <c r="B129" s="25">
        <v>270</v>
      </c>
      <c r="C129" s="25">
        <v>279</v>
      </c>
      <c r="D129" s="25">
        <v>586</v>
      </c>
      <c r="E129" s="25">
        <v>148</v>
      </c>
      <c r="F129" s="25">
        <v>356</v>
      </c>
    </row>
    <row r="130" spans="1:6" x14ac:dyDescent="0.25">
      <c r="A130" s="4">
        <v>40671</v>
      </c>
      <c r="B130" s="25">
        <v>130</v>
      </c>
      <c r="C130" s="25">
        <v>468</v>
      </c>
      <c r="D130" s="25">
        <v>121</v>
      </c>
      <c r="E130" s="25">
        <v>214</v>
      </c>
      <c r="F130" s="25">
        <v>442</v>
      </c>
    </row>
    <row r="131" spans="1:6" x14ac:dyDescent="0.25">
      <c r="A131" s="4">
        <v>40672</v>
      </c>
      <c r="B131" s="25">
        <v>482</v>
      </c>
      <c r="C131" s="25">
        <v>569</v>
      </c>
      <c r="D131" s="25">
        <v>412</v>
      </c>
      <c r="E131" s="25">
        <v>226</v>
      </c>
      <c r="F131" s="25">
        <v>400</v>
      </c>
    </row>
    <row r="132" spans="1:6" x14ac:dyDescent="0.25">
      <c r="A132" s="4">
        <v>40673</v>
      </c>
      <c r="B132" s="25">
        <v>461</v>
      </c>
      <c r="C132" s="25">
        <v>293</v>
      </c>
      <c r="D132" s="25">
        <v>274</v>
      </c>
      <c r="E132" s="25">
        <v>239</v>
      </c>
      <c r="F132" s="25">
        <v>468</v>
      </c>
    </row>
    <row r="133" spans="1:6" x14ac:dyDescent="0.25">
      <c r="A133" s="4">
        <v>40674</v>
      </c>
      <c r="B133" s="25">
        <v>381</v>
      </c>
      <c r="C133" s="25">
        <v>572</v>
      </c>
      <c r="D133" s="25">
        <v>581</v>
      </c>
      <c r="E133" s="25">
        <v>403</v>
      </c>
      <c r="F133" s="25">
        <v>373</v>
      </c>
    </row>
    <row r="134" spans="1:6" x14ac:dyDescent="0.25">
      <c r="A134" s="4">
        <v>40675</v>
      </c>
      <c r="B134" s="25">
        <v>196</v>
      </c>
      <c r="C134" s="25">
        <v>281</v>
      </c>
      <c r="D134" s="25">
        <v>294</v>
      </c>
      <c r="E134" s="25">
        <v>586</v>
      </c>
      <c r="F134" s="25">
        <v>294</v>
      </c>
    </row>
    <row r="135" spans="1:6" x14ac:dyDescent="0.25">
      <c r="A135" s="4">
        <v>40676</v>
      </c>
      <c r="B135" s="25">
        <v>578</v>
      </c>
      <c r="C135" s="25">
        <v>353</v>
      </c>
      <c r="D135" s="25">
        <v>395</v>
      </c>
      <c r="E135" s="25">
        <v>598</v>
      </c>
      <c r="F135" s="25">
        <v>384</v>
      </c>
    </row>
    <row r="136" spans="1:6" x14ac:dyDescent="0.25">
      <c r="A136" s="4">
        <v>40677</v>
      </c>
      <c r="B136" s="25">
        <v>159</v>
      </c>
      <c r="C136" s="25">
        <v>263</v>
      </c>
      <c r="D136" s="25">
        <v>430</v>
      </c>
      <c r="E136" s="25">
        <v>363</v>
      </c>
      <c r="F136" s="25">
        <v>177</v>
      </c>
    </row>
    <row r="137" spans="1:6" x14ac:dyDescent="0.25">
      <c r="A137" s="4">
        <v>40678</v>
      </c>
      <c r="B137" s="25">
        <v>182</v>
      </c>
      <c r="C137" s="25">
        <v>151</v>
      </c>
      <c r="D137" s="25">
        <v>205</v>
      </c>
      <c r="E137" s="25">
        <v>431</v>
      </c>
      <c r="F137" s="25">
        <v>266</v>
      </c>
    </row>
    <row r="138" spans="1:6" x14ac:dyDescent="0.25">
      <c r="A138" s="4">
        <v>40679</v>
      </c>
      <c r="B138" s="25">
        <v>508</v>
      </c>
      <c r="C138" s="25">
        <v>311</v>
      </c>
      <c r="D138" s="25">
        <v>170</v>
      </c>
      <c r="E138" s="25">
        <v>258</v>
      </c>
      <c r="F138" s="25">
        <v>213</v>
      </c>
    </row>
    <row r="139" spans="1:6" x14ac:dyDescent="0.25">
      <c r="A139" s="4">
        <v>40680</v>
      </c>
      <c r="B139" s="25">
        <v>570</v>
      </c>
      <c r="C139" s="25">
        <v>129</v>
      </c>
      <c r="D139" s="25">
        <v>133</v>
      </c>
      <c r="E139" s="25">
        <v>282</v>
      </c>
      <c r="F139" s="25">
        <v>425</v>
      </c>
    </row>
    <row r="140" spans="1:6" x14ac:dyDescent="0.25">
      <c r="A140" s="4">
        <v>40681</v>
      </c>
      <c r="B140" s="25">
        <v>182</v>
      </c>
      <c r="C140" s="25">
        <v>525</v>
      </c>
      <c r="D140" s="25">
        <v>347</v>
      </c>
      <c r="E140" s="25">
        <v>249</v>
      </c>
      <c r="F140" s="25">
        <v>366</v>
      </c>
    </row>
    <row r="141" spans="1:6" x14ac:dyDescent="0.25">
      <c r="A141" s="4">
        <v>40682</v>
      </c>
      <c r="B141" s="25">
        <v>275</v>
      </c>
      <c r="C141" s="25">
        <v>367</v>
      </c>
      <c r="D141" s="25">
        <v>156</v>
      </c>
      <c r="E141" s="25">
        <v>528</v>
      </c>
      <c r="F141" s="25">
        <v>147</v>
      </c>
    </row>
    <row r="142" spans="1:6" x14ac:dyDescent="0.25">
      <c r="A142" s="4">
        <v>40683</v>
      </c>
      <c r="B142" s="25">
        <v>378</v>
      </c>
      <c r="C142" s="25">
        <v>473</v>
      </c>
      <c r="D142" s="25">
        <v>391</v>
      </c>
      <c r="E142" s="25">
        <v>567</v>
      </c>
      <c r="F142" s="25">
        <v>342</v>
      </c>
    </row>
    <row r="143" spans="1:6" x14ac:dyDescent="0.25">
      <c r="A143" s="4">
        <v>40684</v>
      </c>
      <c r="B143" s="25">
        <v>381</v>
      </c>
      <c r="C143" s="25">
        <v>505</v>
      </c>
      <c r="D143" s="25">
        <v>315</v>
      </c>
      <c r="E143" s="25">
        <v>301</v>
      </c>
      <c r="F143" s="25">
        <v>433</v>
      </c>
    </row>
    <row r="144" spans="1:6" x14ac:dyDescent="0.25">
      <c r="A144" s="4">
        <v>40685</v>
      </c>
      <c r="B144" s="25">
        <v>363</v>
      </c>
      <c r="C144" s="25">
        <v>587</v>
      </c>
      <c r="D144" s="25">
        <v>254</v>
      </c>
      <c r="E144" s="25">
        <v>166</v>
      </c>
      <c r="F144" s="25">
        <v>303</v>
      </c>
    </row>
    <row r="145" spans="1:6" x14ac:dyDescent="0.25">
      <c r="A145" s="4">
        <v>40686</v>
      </c>
      <c r="B145" s="25">
        <v>442</v>
      </c>
      <c r="C145" s="25">
        <v>505</v>
      </c>
      <c r="D145" s="25">
        <v>494</v>
      </c>
      <c r="E145" s="25">
        <v>551</v>
      </c>
      <c r="F145" s="25">
        <v>200</v>
      </c>
    </row>
    <row r="146" spans="1:6" x14ac:dyDescent="0.25">
      <c r="A146" s="4">
        <v>40687</v>
      </c>
      <c r="B146" s="25">
        <v>585</v>
      </c>
      <c r="C146" s="25">
        <v>506</v>
      </c>
      <c r="D146" s="25">
        <v>152</v>
      </c>
      <c r="E146" s="25">
        <v>115</v>
      </c>
      <c r="F146" s="25">
        <v>455</v>
      </c>
    </row>
    <row r="147" spans="1:6" x14ac:dyDescent="0.25">
      <c r="A147" s="4">
        <v>40688</v>
      </c>
      <c r="B147" s="25">
        <v>364</v>
      </c>
      <c r="C147" s="25">
        <v>575</v>
      </c>
      <c r="D147" s="25">
        <v>197</v>
      </c>
      <c r="E147" s="25">
        <v>491</v>
      </c>
      <c r="F147" s="25">
        <v>536</v>
      </c>
    </row>
    <row r="148" spans="1:6" x14ac:dyDescent="0.25">
      <c r="A148" s="4">
        <v>40689</v>
      </c>
      <c r="B148" s="25">
        <v>471</v>
      </c>
      <c r="C148" s="25">
        <v>325</v>
      </c>
      <c r="D148" s="25">
        <v>235</v>
      </c>
      <c r="E148" s="25">
        <v>234</v>
      </c>
      <c r="F148" s="25">
        <v>287</v>
      </c>
    </row>
    <row r="149" spans="1:6" x14ac:dyDescent="0.25">
      <c r="A149" s="4">
        <v>40690</v>
      </c>
      <c r="B149" s="25">
        <v>319</v>
      </c>
      <c r="C149" s="25">
        <v>275</v>
      </c>
      <c r="D149" s="25">
        <v>193</v>
      </c>
      <c r="E149" s="25">
        <v>269</v>
      </c>
      <c r="F149" s="25">
        <v>584</v>
      </c>
    </row>
    <row r="150" spans="1:6" x14ac:dyDescent="0.25">
      <c r="A150" s="4">
        <v>40691</v>
      </c>
      <c r="B150" s="25">
        <v>410</v>
      </c>
      <c r="C150" s="25">
        <v>260</v>
      </c>
      <c r="D150" s="25">
        <v>541</v>
      </c>
      <c r="E150" s="25">
        <v>140</v>
      </c>
      <c r="F150" s="25">
        <v>570</v>
      </c>
    </row>
    <row r="151" spans="1:6" x14ac:dyDescent="0.25">
      <c r="A151" s="4">
        <v>40692</v>
      </c>
      <c r="B151" s="25">
        <v>279</v>
      </c>
      <c r="C151" s="25">
        <v>253</v>
      </c>
      <c r="D151" s="25">
        <v>500</v>
      </c>
      <c r="E151" s="25">
        <v>138</v>
      </c>
      <c r="F151" s="25">
        <v>411</v>
      </c>
    </row>
    <row r="152" spans="1:6" x14ac:dyDescent="0.25">
      <c r="A152" s="4">
        <v>40693</v>
      </c>
      <c r="B152" s="25">
        <v>582</v>
      </c>
      <c r="C152" s="25">
        <v>100</v>
      </c>
      <c r="D152" s="25">
        <v>235</v>
      </c>
      <c r="E152" s="25">
        <v>546</v>
      </c>
      <c r="F152" s="25">
        <v>398</v>
      </c>
    </row>
    <row r="153" spans="1:6" x14ac:dyDescent="0.25">
      <c r="A153" s="4">
        <v>40694</v>
      </c>
      <c r="B153" s="25">
        <v>523</v>
      </c>
      <c r="C153" s="25">
        <v>346</v>
      </c>
      <c r="D153" s="25">
        <v>323</v>
      </c>
      <c r="E153" s="25">
        <v>146</v>
      </c>
      <c r="F153" s="25">
        <v>472</v>
      </c>
    </row>
    <row r="154" spans="1:6" x14ac:dyDescent="0.25">
      <c r="A154" s="4">
        <v>40695</v>
      </c>
      <c r="B154" s="25">
        <v>114</v>
      </c>
      <c r="C154" s="25">
        <v>514</v>
      </c>
      <c r="D154" s="25">
        <v>164</v>
      </c>
      <c r="E154" s="25">
        <v>138</v>
      </c>
      <c r="F154" s="25">
        <v>298</v>
      </c>
    </row>
    <row r="155" spans="1:6" x14ac:dyDescent="0.25">
      <c r="A155" s="4">
        <v>40696</v>
      </c>
      <c r="B155" s="25">
        <v>337</v>
      </c>
      <c r="C155" s="25">
        <v>516</v>
      </c>
      <c r="D155" s="25">
        <v>337</v>
      </c>
      <c r="E155" s="25">
        <v>191</v>
      </c>
      <c r="F155" s="25">
        <v>287</v>
      </c>
    </row>
    <row r="156" spans="1:6" x14ac:dyDescent="0.25">
      <c r="A156" s="4">
        <v>40697</v>
      </c>
      <c r="B156" s="25">
        <v>504</v>
      </c>
      <c r="C156" s="25">
        <v>356</v>
      </c>
      <c r="D156" s="25">
        <v>298</v>
      </c>
      <c r="E156" s="25">
        <v>405</v>
      </c>
      <c r="F156" s="25">
        <v>437</v>
      </c>
    </row>
    <row r="157" spans="1:6" x14ac:dyDescent="0.25">
      <c r="A157" s="4">
        <v>40698</v>
      </c>
      <c r="B157" s="25">
        <v>337</v>
      </c>
      <c r="C157" s="25">
        <v>227</v>
      </c>
      <c r="D157" s="25">
        <v>467</v>
      </c>
      <c r="E157" s="25">
        <v>474</v>
      </c>
      <c r="F157" s="25">
        <v>281</v>
      </c>
    </row>
    <row r="158" spans="1:6" x14ac:dyDescent="0.25">
      <c r="A158" s="4">
        <v>40699</v>
      </c>
      <c r="B158" s="25">
        <v>113</v>
      </c>
      <c r="C158" s="25">
        <v>467</v>
      </c>
      <c r="D158" s="25">
        <v>270</v>
      </c>
      <c r="E158" s="25">
        <v>476</v>
      </c>
      <c r="F158" s="25">
        <v>116</v>
      </c>
    </row>
    <row r="159" spans="1:6" x14ac:dyDescent="0.25">
      <c r="A159" s="4">
        <v>40700</v>
      </c>
      <c r="B159" s="25">
        <v>218</v>
      </c>
      <c r="C159" s="25">
        <v>263</v>
      </c>
      <c r="D159" s="25">
        <v>112</v>
      </c>
      <c r="E159" s="25">
        <v>278</v>
      </c>
      <c r="F159" s="25">
        <v>599</v>
      </c>
    </row>
    <row r="160" spans="1:6" x14ac:dyDescent="0.25">
      <c r="A160" s="4">
        <v>40701</v>
      </c>
      <c r="B160" s="25">
        <v>160</v>
      </c>
      <c r="C160" s="25">
        <v>215</v>
      </c>
      <c r="D160" s="25">
        <v>164</v>
      </c>
      <c r="E160" s="25">
        <v>589</v>
      </c>
      <c r="F160" s="25">
        <v>422</v>
      </c>
    </row>
    <row r="161" spans="1:6" x14ac:dyDescent="0.25">
      <c r="A161" s="4">
        <v>40702</v>
      </c>
      <c r="B161" s="25">
        <v>350</v>
      </c>
      <c r="C161" s="25">
        <v>508</v>
      </c>
      <c r="D161" s="25">
        <v>358</v>
      </c>
      <c r="E161" s="25">
        <v>486</v>
      </c>
      <c r="F161" s="25">
        <v>257</v>
      </c>
    </row>
    <row r="162" spans="1:6" x14ac:dyDescent="0.25">
      <c r="A162" s="4">
        <v>40703</v>
      </c>
      <c r="B162" s="25">
        <v>350</v>
      </c>
      <c r="C162" s="25">
        <v>295</v>
      </c>
      <c r="D162" s="25">
        <v>330</v>
      </c>
      <c r="E162" s="25">
        <v>588</v>
      </c>
      <c r="F162" s="25">
        <v>450</v>
      </c>
    </row>
    <row r="163" spans="1:6" x14ac:dyDescent="0.25">
      <c r="A163" s="4">
        <v>40704</v>
      </c>
      <c r="B163" s="25">
        <v>393</v>
      </c>
      <c r="C163" s="25">
        <v>363</v>
      </c>
      <c r="D163" s="25">
        <v>247</v>
      </c>
      <c r="E163" s="25">
        <v>311</v>
      </c>
      <c r="F163" s="25">
        <v>410</v>
      </c>
    </row>
    <row r="164" spans="1:6" x14ac:dyDescent="0.25">
      <c r="A164" s="4">
        <v>40705</v>
      </c>
      <c r="B164" s="25">
        <v>433</v>
      </c>
      <c r="C164" s="25">
        <v>262</v>
      </c>
      <c r="D164" s="25">
        <v>542</v>
      </c>
      <c r="E164" s="25">
        <v>108</v>
      </c>
      <c r="F164" s="25">
        <v>203</v>
      </c>
    </row>
    <row r="165" spans="1:6" x14ac:dyDescent="0.25">
      <c r="A165" s="4">
        <v>40706</v>
      </c>
      <c r="B165" s="25">
        <v>163</v>
      </c>
      <c r="C165" s="25">
        <v>456</v>
      </c>
      <c r="D165" s="25">
        <v>227</v>
      </c>
      <c r="E165" s="25">
        <v>119</v>
      </c>
      <c r="F165" s="25">
        <v>464</v>
      </c>
    </row>
    <row r="166" spans="1:6" x14ac:dyDescent="0.25">
      <c r="A166" s="4">
        <v>40707</v>
      </c>
      <c r="B166" s="25">
        <v>446</v>
      </c>
      <c r="C166" s="25">
        <v>140</v>
      </c>
      <c r="D166" s="25">
        <v>119</v>
      </c>
      <c r="E166" s="25">
        <v>543</v>
      </c>
      <c r="F166" s="25">
        <v>392</v>
      </c>
    </row>
    <row r="167" spans="1:6" x14ac:dyDescent="0.25">
      <c r="A167" s="4">
        <v>40708</v>
      </c>
      <c r="B167" s="25">
        <v>163</v>
      </c>
      <c r="C167" s="25">
        <v>275</v>
      </c>
      <c r="D167" s="25">
        <v>204</v>
      </c>
      <c r="E167" s="25">
        <v>497</v>
      </c>
      <c r="F167" s="25">
        <v>375</v>
      </c>
    </row>
    <row r="168" spans="1:6" x14ac:dyDescent="0.25">
      <c r="A168" s="4">
        <v>40709</v>
      </c>
      <c r="B168" s="25">
        <v>261</v>
      </c>
      <c r="C168" s="25">
        <v>300</v>
      </c>
      <c r="D168" s="25">
        <v>246</v>
      </c>
      <c r="E168" s="25">
        <v>126</v>
      </c>
      <c r="F168" s="25">
        <v>166</v>
      </c>
    </row>
    <row r="169" spans="1:6" x14ac:dyDescent="0.25">
      <c r="A169" s="4">
        <v>40710</v>
      </c>
      <c r="B169" s="25">
        <v>440</v>
      </c>
      <c r="C169" s="25">
        <v>600</v>
      </c>
      <c r="D169" s="25">
        <v>119</v>
      </c>
      <c r="E169" s="25">
        <v>505</v>
      </c>
      <c r="F169" s="25">
        <v>171</v>
      </c>
    </row>
    <row r="170" spans="1:6" x14ac:dyDescent="0.25">
      <c r="A170" s="4">
        <v>40711</v>
      </c>
      <c r="B170" s="25">
        <v>400</v>
      </c>
      <c r="C170" s="25">
        <v>503</v>
      </c>
      <c r="D170" s="25">
        <v>344</v>
      </c>
      <c r="E170" s="25">
        <v>111</v>
      </c>
      <c r="F170" s="25">
        <v>493</v>
      </c>
    </row>
    <row r="171" spans="1:6" x14ac:dyDescent="0.25">
      <c r="A171" s="4">
        <v>40712</v>
      </c>
      <c r="B171" s="25">
        <v>436</v>
      </c>
      <c r="C171" s="25">
        <v>415</v>
      </c>
      <c r="D171" s="25">
        <v>534</v>
      </c>
      <c r="E171" s="25">
        <v>248</v>
      </c>
      <c r="F171" s="25">
        <v>444</v>
      </c>
    </row>
    <row r="172" spans="1:6" x14ac:dyDescent="0.25">
      <c r="A172" s="4">
        <v>40713</v>
      </c>
      <c r="B172" s="25">
        <v>462</v>
      </c>
      <c r="C172" s="25">
        <v>194</v>
      </c>
      <c r="D172" s="25">
        <v>137</v>
      </c>
      <c r="E172" s="25">
        <v>596</v>
      </c>
      <c r="F172" s="25">
        <v>554</v>
      </c>
    </row>
    <row r="173" spans="1:6" x14ac:dyDescent="0.25">
      <c r="A173" s="4">
        <v>40714</v>
      </c>
      <c r="B173" s="25">
        <v>506</v>
      </c>
      <c r="C173" s="25">
        <v>114</v>
      </c>
      <c r="D173" s="25">
        <v>273</v>
      </c>
      <c r="E173" s="25">
        <v>381</v>
      </c>
      <c r="F173" s="25">
        <v>528</v>
      </c>
    </row>
    <row r="174" spans="1:6" x14ac:dyDescent="0.25">
      <c r="A174" s="4">
        <v>40715</v>
      </c>
      <c r="B174" s="25">
        <v>197</v>
      </c>
      <c r="C174" s="25">
        <v>180</v>
      </c>
      <c r="D174" s="25">
        <v>255</v>
      </c>
      <c r="E174" s="25">
        <v>231</v>
      </c>
      <c r="F174" s="25">
        <v>109</v>
      </c>
    </row>
    <row r="175" spans="1:6" x14ac:dyDescent="0.25">
      <c r="A175" s="4">
        <v>40716</v>
      </c>
      <c r="B175" s="25">
        <v>231</v>
      </c>
      <c r="C175" s="25">
        <v>211</v>
      </c>
      <c r="D175" s="25">
        <v>548</v>
      </c>
      <c r="E175" s="25">
        <v>381</v>
      </c>
      <c r="F175" s="25">
        <v>494</v>
      </c>
    </row>
    <row r="176" spans="1:6" x14ac:dyDescent="0.25">
      <c r="A176" s="4">
        <v>40717</v>
      </c>
      <c r="B176" s="25">
        <v>334</v>
      </c>
      <c r="C176" s="25">
        <v>239</v>
      </c>
      <c r="D176" s="25">
        <v>327</v>
      </c>
      <c r="E176" s="25">
        <v>143</v>
      </c>
      <c r="F176" s="25">
        <v>215</v>
      </c>
    </row>
    <row r="177" spans="1:6" x14ac:dyDescent="0.25">
      <c r="A177" s="4">
        <v>40718</v>
      </c>
      <c r="B177" s="25">
        <v>522</v>
      </c>
      <c r="C177" s="25">
        <v>227</v>
      </c>
      <c r="D177" s="25">
        <v>133</v>
      </c>
      <c r="E177" s="25">
        <v>538</v>
      </c>
      <c r="F177" s="25">
        <v>511</v>
      </c>
    </row>
    <row r="178" spans="1:6" x14ac:dyDescent="0.25">
      <c r="A178" s="4">
        <v>40719</v>
      </c>
      <c r="B178" s="25">
        <v>320</v>
      </c>
      <c r="C178" s="25">
        <v>305</v>
      </c>
      <c r="D178" s="25">
        <v>423</v>
      </c>
      <c r="E178" s="25">
        <v>194</v>
      </c>
      <c r="F178" s="25">
        <v>136</v>
      </c>
    </row>
    <row r="179" spans="1:6" x14ac:dyDescent="0.25">
      <c r="A179" s="4">
        <v>40720</v>
      </c>
      <c r="B179" s="25">
        <v>492</v>
      </c>
      <c r="C179" s="25">
        <v>242</v>
      </c>
      <c r="D179" s="25">
        <v>138</v>
      </c>
      <c r="E179" s="25">
        <v>474</v>
      </c>
      <c r="F179" s="25">
        <v>258</v>
      </c>
    </row>
    <row r="180" spans="1:6" x14ac:dyDescent="0.25">
      <c r="A180" s="4">
        <v>40721</v>
      </c>
      <c r="B180" s="25">
        <v>468</v>
      </c>
      <c r="C180" s="25">
        <v>403</v>
      </c>
      <c r="D180" s="25">
        <v>353</v>
      </c>
      <c r="E180" s="25">
        <v>420</v>
      </c>
      <c r="F180" s="25">
        <v>290</v>
      </c>
    </row>
    <row r="181" spans="1:6" x14ac:dyDescent="0.25">
      <c r="A181" s="4">
        <v>40722</v>
      </c>
      <c r="B181" s="25">
        <v>338</v>
      </c>
      <c r="C181" s="25">
        <v>226</v>
      </c>
      <c r="D181" s="25">
        <v>297</v>
      </c>
      <c r="E181" s="25">
        <v>552</v>
      </c>
      <c r="F181" s="25">
        <v>113</v>
      </c>
    </row>
    <row r="182" spans="1:6" x14ac:dyDescent="0.25">
      <c r="A182" s="4">
        <v>40723</v>
      </c>
      <c r="B182" s="25">
        <v>502</v>
      </c>
      <c r="C182" s="25">
        <v>323</v>
      </c>
      <c r="D182" s="25">
        <v>594</v>
      </c>
      <c r="E182" s="25">
        <v>261</v>
      </c>
      <c r="F182" s="25">
        <v>123</v>
      </c>
    </row>
    <row r="183" spans="1:6" x14ac:dyDescent="0.25">
      <c r="A183" s="4">
        <v>40724</v>
      </c>
      <c r="B183" s="25">
        <v>319</v>
      </c>
      <c r="C183" s="25">
        <v>255</v>
      </c>
      <c r="D183" s="25">
        <v>248</v>
      </c>
      <c r="E183" s="25">
        <v>322</v>
      </c>
      <c r="F183" s="25">
        <v>455</v>
      </c>
    </row>
    <row r="184" spans="1:6" x14ac:dyDescent="0.25">
      <c r="A184" s="4">
        <v>40725</v>
      </c>
      <c r="B184" s="25">
        <v>381</v>
      </c>
      <c r="C184" s="25">
        <v>347</v>
      </c>
      <c r="D184" s="25">
        <v>486</v>
      </c>
      <c r="E184" s="25">
        <v>316</v>
      </c>
      <c r="F184" s="25">
        <v>250</v>
      </c>
    </row>
    <row r="185" spans="1:6" x14ac:dyDescent="0.25">
      <c r="A185" s="4">
        <v>40726</v>
      </c>
      <c r="B185" s="25">
        <v>234</v>
      </c>
      <c r="C185" s="25">
        <v>588</v>
      </c>
      <c r="D185" s="25">
        <v>518</v>
      </c>
      <c r="E185" s="25">
        <v>283</v>
      </c>
      <c r="F185" s="25">
        <v>296</v>
      </c>
    </row>
    <row r="186" spans="1:6" x14ac:dyDescent="0.25">
      <c r="A186" s="4">
        <v>40727</v>
      </c>
      <c r="B186" s="25">
        <v>295</v>
      </c>
      <c r="C186" s="25">
        <v>202</v>
      </c>
      <c r="D186" s="25">
        <v>598</v>
      </c>
      <c r="E186" s="25">
        <v>167</v>
      </c>
      <c r="F186" s="25">
        <v>255</v>
      </c>
    </row>
    <row r="187" spans="1:6" x14ac:dyDescent="0.25">
      <c r="A187" s="4">
        <v>40728</v>
      </c>
      <c r="B187" s="25">
        <v>542</v>
      </c>
      <c r="C187" s="25">
        <v>469</v>
      </c>
      <c r="D187" s="25">
        <v>582</v>
      </c>
      <c r="E187" s="25">
        <v>522</v>
      </c>
      <c r="F187" s="25">
        <v>112</v>
      </c>
    </row>
    <row r="188" spans="1:6" x14ac:dyDescent="0.25">
      <c r="A188" s="4">
        <v>40729</v>
      </c>
      <c r="B188" s="25">
        <v>434</v>
      </c>
      <c r="C188" s="25">
        <v>236</v>
      </c>
      <c r="D188" s="25">
        <v>100</v>
      </c>
      <c r="E188" s="25">
        <v>323</v>
      </c>
      <c r="F188" s="25">
        <v>411</v>
      </c>
    </row>
    <row r="189" spans="1:6" x14ac:dyDescent="0.25">
      <c r="A189" s="4">
        <v>40730</v>
      </c>
      <c r="B189" s="25">
        <v>507</v>
      </c>
      <c r="C189" s="25">
        <v>490</v>
      </c>
      <c r="D189" s="25">
        <v>207</v>
      </c>
      <c r="E189" s="25">
        <v>234</v>
      </c>
      <c r="F189" s="25">
        <v>383</v>
      </c>
    </row>
    <row r="190" spans="1:6" x14ac:dyDescent="0.25">
      <c r="A190" s="4">
        <v>40731</v>
      </c>
      <c r="B190" s="25">
        <v>376</v>
      </c>
      <c r="C190" s="25">
        <v>566</v>
      </c>
      <c r="D190" s="25">
        <v>469</v>
      </c>
      <c r="E190" s="25">
        <v>440</v>
      </c>
      <c r="F190" s="25">
        <v>425</v>
      </c>
    </row>
    <row r="191" spans="1:6" x14ac:dyDescent="0.25">
      <c r="A191" s="4">
        <v>40732</v>
      </c>
      <c r="B191" s="25">
        <v>155</v>
      </c>
      <c r="C191" s="25">
        <v>239</v>
      </c>
      <c r="D191" s="25">
        <v>249</v>
      </c>
      <c r="E191" s="25">
        <v>399</v>
      </c>
      <c r="F191" s="25">
        <v>274</v>
      </c>
    </row>
    <row r="192" spans="1:6" x14ac:dyDescent="0.25">
      <c r="A192" s="4">
        <v>40733</v>
      </c>
      <c r="B192" s="25">
        <v>128</v>
      </c>
      <c r="C192" s="25">
        <v>163</v>
      </c>
      <c r="D192" s="25">
        <v>126</v>
      </c>
      <c r="E192" s="25">
        <v>447</v>
      </c>
      <c r="F192" s="25">
        <v>527</v>
      </c>
    </row>
    <row r="193" spans="1:6" x14ac:dyDescent="0.25">
      <c r="A193" s="4">
        <v>40734</v>
      </c>
      <c r="B193" s="25">
        <v>255</v>
      </c>
      <c r="C193" s="25">
        <v>306</v>
      </c>
      <c r="D193" s="25">
        <v>117</v>
      </c>
      <c r="E193" s="25">
        <v>593</v>
      </c>
      <c r="F193" s="25">
        <v>486</v>
      </c>
    </row>
    <row r="194" spans="1:6" x14ac:dyDescent="0.25">
      <c r="A194" s="4">
        <v>40735</v>
      </c>
      <c r="B194" s="25">
        <v>317</v>
      </c>
      <c r="C194" s="25">
        <v>319</v>
      </c>
      <c r="D194" s="25">
        <v>163</v>
      </c>
      <c r="E194" s="25">
        <v>136</v>
      </c>
      <c r="F194" s="25">
        <v>541</v>
      </c>
    </row>
    <row r="195" spans="1:6" x14ac:dyDescent="0.25">
      <c r="A195" s="4">
        <v>40736</v>
      </c>
      <c r="B195" s="25">
        <v>160</v>
      </c>
      <c r="C195" s="25">
        <v>308</v>
      </c>
      <c r="D195" s="25">
        <v>295</v>
      </c>
      <c r="E195" s="25">
        <v>551</v>
      </c>
      <c r="F195" s="25">
        <v>534</v>
      </c>
    </row>
    <row r="196" spans="1:6" x14ac:dyDescent="0.25">
      <c r="A196" s="4">
        <v>40737</v>
      </c>
      <c r="B196" s="25">
        <v>299</v>
      </c>
      <c r="C196" s="25">
        <v>174</v>
      </c>
      <c r="D196" s="25">
        <v>502</v>
      </c>
      <c r="E196" s="25">
        <v>121</v>
      </c>
      <c r="F196" s="25">
        <v>480</v>
      </c>
    </row>
    <row r="197" spans="1:6" x14ac:dyDescent="0.25">
      <c r="A197" s="4">
        <v>40738</v>
      </c>
      <c r="B197" s="25">
        <v>326</v>
      </c>
      <c r="C197" s="25">
        <v>317</v>
      </c>
      <c r="D197" s="25">
        <v>122</v>
      </c>
      <c r="E197" s="25">
        <v>162</v>
      </c>
      <c r="F197" s="25">
        <v>407</v>
      </c>
    </row>
    <row r="198" spans="1:6" x14ac:dyDescent="0.25">
      <c r="A198" s="4">
        <v>40739</v>
      </c>
      <c r="B198" s="25">
        <v>127</v>
      </c>
      <c r="C198" s="25">
        <v>155</v>
      </c>
      <c r="D198" s="25">
        <v>161</v>
      </c>
      <c r="E198" s="25">
        <v>422</v>
      </c>
      <c r="F198" s="25">
        <v>154</v>
      </c>
    </row>
    <row r="199" spans="1:6" x14ac:dyDescent="0.25">
      <c r="A199" s="4">
        <v>40740</v>
      </c>
      <c r="B199" s="25">
        <v>136</v>
      </c>
      <c r="C199" s="25">
        <v>429</v>
      </c>
      <c r="D199" s="25">
        <v>407</v>
      </c>
      <c r="E199" s="25">
        <v>424</v>
      </c>
      <c r="F199" s="25">
        <v>531</v>
      </c>
    </row>
    <row r="200" spans="1:6" x14ac:dyDescent="0.25">
      <c r="A200" s="4">
        <v>40741</v>
      </c>
      <c r="B200" s="25">
        <v>143</v>
      </c>
      <c r="C200" s="25">
        <v>298</v>
      </c>
      <c r="D200" s="25">
        <v>388</v>
      </c>
      <c r="E200" s="25">
        <v>331</v>
      </c>
      <c r="F200" s="25">
        <v>463</v>
      </c>
    </row>
    <row r="201" spans="1:6" x14ac:dyDescent="0.25">
      <c r="A201" s="4">
        <v>40742</v>
      </c>
      <c r="B201" s="25">
        <v>279</v>
      </c>
      <c r="C201" s="25">
        <v>166</v>
      </c>
      <c r="D201" s="25">
        <v>221</v>
      </c>
      <c r="E201" s="25">
        <v>377</v>
      </c>
      <c r="F201" s="25">
        <v>414</v>
      </c>
    </row>
    <row r="202" spans="1:6" x14ac:dyDescent="0.25">
      <c r="A202" s="4">
        <v>40743</v>
      </c>
      <c r="B202" s="25">
        <v>317</v>
      </c>
      <c r="C202" s="25">
        <v>599</v>
      </c>
      <c r="D202" s="25">
        <v>175</v>
      </c>
      <c r="E202" s="25">
        <v>585</v>
      </c>
      <c r="F202" s="25">
        <v>120</v>
      </c>
    </row>
    <row r="203" spans="1:6" x14ac:dyDescent="0.25">
      <c r="A203" s="4">
        <v>40744</v>
      </c>
      <c r="B203" s="25">
        <v>119</v>
      </c>
      <c r="C203" s="25">
        <v>256</v>
      </c>
      <c r="D203" s="25">
        <v>432</v>
      </c>
      <c r="E203" s="25">
        <v>487</v>
      </c>
      <c r="F203" s="25">
        <v>454</v>
      </c>
    </row>
    <row r="204" spans="1:6" x14ac:dyDescent="0.25">
      <c r="A204" s="4">
        <v>40745</v>
      </c>
      <c r="B204" s="25">
        <v>287</v>
      </c>
      <c r="C204" s="25">
        <v>325</v>
      </c>
      <c r="D204" s="25">
        <v>224</v>
      </c>
      <c r="E204" s="25">
        <v>296</v>
      </c>
      <c r="F204" s="25">
        <v>144</v>
      </c>
    </row>
    <row r="205" spans="1:6" x14ac:dyDescent="0.25">
      <c r="A205" s="4">
        <v>40746</v>
      </c>
      <c r="B205" s="25">
        <v>236</v>
      </c>
      <c r="C205" s="25">
        <v>141</v>
      </c>
      <c r="D205" s="25">
        <v>266</v>
      </c>
      <c r="E205" s="25">
        <v>124</v>
      </c>
      <c r="F205" s="25">
        <v>454</v>
      </c>
    </row>
    <row r="206" spans="1:6" x14ac:dyDescent="0.25">
      <c r="A206" s="4">
        <v>40747</v>
      </c>
      <c r="B206" s="25">
        <v>511</v>
      </c>
      <c r="C206" s="25">
        <v>510</v>
      </c>
      <c r="D206" s="25">
        <v>108</v>
      </c>
      <c r="E206" s="25">
        <v>113</v>
      </c>
      <c r="F206" s="25">
        <v>563</v>
      </c>
    </row>
    <row r="207" spans="1:6" x14ac:dyDescent="0.25">
      <c r="A207" s="4">
        <v>40748</v>
      </c>
      <c r="B207" s="25">
        <v>555</v>
      </c>
      <c r="C207" s="25">
        <v>536</v>
      </c>
      <c r="D207" s="25">
        <v>548</v>
      </c>
      <c r="E207" s="25">
        <v>117</v>
      </c>
      <c r="F207" s="25">
        <v>314</v>
      </c>
    </row>
    <row r="208" spans="1:6" x14ac:dyDescent="0.25">
      <c r="A208" s="4">
        <v>40749</v>
      </c>
      <c r="B208" s="25">
        <v>165</v>
      </c>
      <c r="C208" s="25">
        <v>597</v>
      </c>
      <c r="D208" s="25">
        <v>135</v>
      </c>
      <c r="E208" s="25">
        <v>246</v>
      </c>
      <c r="F208" s="25">
        <v>303</v>
      </c>
    </row>
    <row r="209" spans="1:6" x14ac:dyDescent="0.25">
      <c r="A209" s="4">
        <v>40750</v>
      </c>
      <c r="B209" s="25">
        <v>155</v>
      </c>
      <c r="C209" s="25">
        <v>547</v>
      </c>
      <c r="D209" s="25">
        <v>307</v>
      </c>
      <c r="E209" s="25">
        <v>398</v>
      </c>
      <c r="F209" s="25">
        <v>155</v>
      </c>
    </row>
    <row r="210" spans="1:6" x14ac:dyDescent="0.25">
      <c r="A210" s="4">
        <v>40751</v>
      </c>
      <c r="B210" s="25">
        <v>565</v>
      </c>
      <c r="C210" s="25">
        <v>374</v>
      </c>
      <c r="D210" s="25">
        <v>475</v>
      </c>
      <c r="E210" s="25">
        <v>154</v>
      </c>
      <c r="F210" s="25">
        <v>472</v>
      </c>
    </row>
    <row r="211" spans="1:6" x14ac:dyDescent="0.25">
      <c r="A211" s="4">
        <v>40752</v>
      </c>
      <c r="B211" s="25">
        <v>141</v>
      </c>
      <c r="C211" s="25">
        <v>578</v>
      </c>
      <c r="D211" s="25">
        <v>503</v>
      </c>
      <c r="E211" s="25">
        <v>208</v>
      </c>
      <c r="F211" s="25">
        <v>333</v>
      </c>
    </row>
    <row r="212" spans="1:6" x14ac:dyDescent="0.25">
      <c r="A212" s="4">
        <v>40753</v>
      </c>
      <c r="B212" s="25">
        <v>451</v>
      </c>
      <c r="C212" s="25">
        <v>492</v>
      </c>
      <c r="D212" s="25">
        <v>553</v>
      </c>
      <c r="E212" s="25">
        <v>239</v>
      </c>
      <c r="F212" s="25">
        <v>383</v>
      </c>
    </row>
    <row r="213" spans="1:6" x14ac:dyDescent="0.25">
      <c r="A213" s="4">
        <v>40754</v>
      </c>
      <c r="B213" s="25">
        <v>523</v>
      </c>
      <c r="C213" s="25">
        <v>245</v>
      </c>
      <c r="D213" s="25">
        <v>177</v>
      </c>
      <c r="E213" s="25">
        <v>444</v>
      </c>
      <c r="F213" s="25">
        <v>180</v>
      </c>
    </row>
    <row r="214" spans="1:6" x14ac:dyDescent="0.25">
      <c r="A214" s="4">
        <v>40755</v>
      </c>
      <c r="B214" s="25">
        <v>460</v>
      </c>
      <c r="C214" s="25">
        <v>540</v>
      </c>
      <c r="D214" s="25">
        <v>565</v>
      </c>
      <c r="E214" s="25">
        <v>169</v>
      </c>
      <c r="F214" s="25">
        <v>182</v>
      </c>
    </row>
    <row r="215" spans="1:6" x14ac:dyDescent="0.25">
      <c r="A215" s="4">
        <v>40756</v>
      </c>
      <c r="B215" s="25">
        <v>534</v>
      </c>
      <c r="C215" s="25">
        <v>374</v>
      </c>
      <c r="D215" s="25">
        <v>584</v>
      </c>
      <c r="E215" s="25">
        <v>259</v>
      </c>
      <c r="F215" s="25">
        <v>240</v>
      </c>
    </row>
    <row r="216" spans="1:6" x14ac:dyDescent="0.25">
      <c r="A216" s="4">
        <v>40757</v>
      </c>
      <c r="B216" s="25">
        <v>145</v>
      </c>
      <c r="C216" s="25">
        <v>454</v>
      </c>
      <c r="D216" s="25">
        <v>226</v>
      </c>
      <c r="E216" s="25">
        <v>597</v>
      </c>
      <c r="F216" s="25">
        <v>324</v>
      </c>
    </row>
    <row r="217" spans="1:6" x14ac:dyDescent="0.25">
      <c r="A217" s="4">
        <v>40758</v>
      </c>
      <c r="B217" s="25">
        <v>287</v>
      </c>
      <c r="C217" s="25">
        <v>237</v>
      </c>
      <c r="D217" s="25">
        <v>505</v>
      </c>
      <c r="E217" s="25">
        <v>529</v>
      </c>
      <c r="F217" s="25">
        <v>455</v>
      </c>
    </row>
    <row r="218" spans="1:6" x14ac:dyDescent="0.25">
      <c r="A218" s="4">
        <v>40759</v>
      </c>
      <c r="B218" s="25">
        <v>252</v>
      </c>
      <c r="C218" s="25">
        <v>524</v>
      </c>
      <c r="D218" s="25">
        <v>438</v>
      </c>
      <c r="E218" s="25">
        <v>392</v>
      </c>
      <c r="F218" s="25">
        <v>292</v>
      </c>
    </row>
    <row r="219" spans="1:6" x14ac:dyDescent="0.25">
      <c r="A219" s="4">
        <v>40760</v>
      </c>
      <c r="B219" s="25">
        <v>469</v>
      </c>
      <c r="C219" s="25">
        <v>429</v>
      </c>
      <c r="D219" s="25">
        <v>144</v>
      </c>
      <c r="E219" s="25">
        <v>310</v>
      </c>
      <c r="F219" s="25">
        <v>252</v>
      </c>
    </row>
    <row r="220" spans="1:6" x14ac:dyDescent="0.25">
      <c r="A220" s="4">
        <v>40761</v>
      </c>
      <c r="B220" s="25">
        <v>314</v>
      </c>
      <c r="C220" s="25">
        <v>118</v>
      </c>
      <c r="D220" s="25">
        <v>576</v>
      </c>
      <c r="E220" s="25">
        <v>447</v>
      </c>
      <c r="F220" s="25">
        <v>138</v>
      </c>
    </row>
    <row r="221" spans="1:6" x14ac:dyDescent="0.25">
      <c r="A221" s="4">
        <v>40762</v>
      </c>
      <c r="B221" s="25">
        <v>462</v>
      </c>
      <c r="C221" s="25">
        <v>198</v>
      </c>
      <c r="D221" s="25">
        <v>289</v>
      </c>
      <c r="E221" s="25">
        <v>466</v>
      </c>
      <c r="F221" s="25">
        <v>295</v>
      </c>
    </row>
    <row r="222" spans="1:6" x14ac:dyDescent="0.25">
      <c r="A222" s="4">
        <v>40763</v>
      </c>
      <c r="B222" s="25">
        <v>323</v>
      </c>
      <c r="C222" s="25">
        <v>206</v>
      </c>
      <c r="D222" s="25">
        <v>594</v>
      </c>
      <c r="E222" s="25">
        <v>474</v>
      </c>
      <c r="F222" s="25">
        <v>325</v>
      </c>
    </row>
    <row r="223" spans="1:6" x14ac:dyDescent="0.25">
      <c r="A223" s="4">
        <v>40764</v>
      </c>
      <c r="B223" s="25">
        <v>281</v>
      </c>
      <c r="C223" s="25">
        <v>228</v>
      </c>
      <c r="D223" s="25">
        <v>395</v>
      </c>
      <c r="E223" s="25">
        <v>281</v>
      </c>
      <c r="F223" s="25">
        <v>360</v>
      </c>
    </row>
    <row r="224" spans="1:6" x14ac:dyDescent="0.25">
      <c r="A224" s="4">
        <v>40765</v>
      </c>
      <c r="B224" s="25">
        <v>347</v>
      </c>
      <c r="C224" s="25">
        <v>521</v>
      </c>
      <c r="D224" s="25">
        <v>538</v>
      </c>
      <c r="E224" s="25">
        <v>424</v>
      </c>
      <c r="F224" s="25">
        <v>281</v>
      </c>
    </row>
    <row r="225" spans="1:6" x14ac:dyDescent="0.25">
      <c r="A225" s="4">
        <v>40766</v>
      </c>
      <c r="B225" s="25">
        <v>327</v>
      </c>
      <c r="C225" s="25">
        <v>435</v>
      </c>
      <c r="D225" s="25">
        <v>264</v>
      </c>
      <c r="E225" s="25">
        <v>499</v>
      </c>
      <c r="F225" s="25">
        <v>238</v>
      </c>
    </row>
    <row r="226" spans="1:6" x14ac:dyDescent="0.25">
      <c r="A226" s="4">
        <v>40767</v>
      </c>
      <c r="B226" s="25">
        <v>502</v>
      </c>
      <c r="C226" s="25">
        <v>377</v>
      </c>
      <c r="D226" s="25">
        <v>255</v>
      </c>
      <c r="E226" s="25">
        <v>463</v>
      </c>
      <c r="F226" s="25">
        <v>354</v>
      </c>
    </row>
    <row r="227" spans="1:6" x14ac:dyDescent="0.25">
      <c r="A227" s="4">
        <v>40768</v>
      </c>
      <c r="B227" s="25">
        <v>413</v>
      </c>
      <c r="C227" s="25">
        <v>483</v>
      </c>
      <c r="D227" s="25">
        <v>281</v>
      </c>
      <c r="E227" s="25">
        <v>195</v>
      </c>
      <c r="F227" s="25">
        <v>330</v>
      </c>
    </row>
    <row r="228" spans="1:6" x14ac:dyDescent="0.25">
      <c r="A228" s="4">
        <v>40769</v>
      </c>
      <c r="B228" s="25">
        <v>241</v>
      </c>
      <c r="C228" s="25">
        <v>406</v>
      </c>
      <c r="D228" s="25">
        <v>256</v>
      </c>
      <c r="E228" s="25">
        <v>185</v>
      </c>
      <c r="F228" s="25">
        <v>393</v>
      </c>
    </row>
    <row r="229" spans="1:6" x14ac:dyDescent="0.25">
      <c r="A229" s="4">
        <v>40770</v>
      </c>
      <c r="B229" s="25">
        <v>538</v>
      </c>
      <c r="C229" s="25">
        <v>107</v>
      </c>
      <c r="D229" s="25">
        <v>357</v>
      </c>
      <c r="E229" s="25">
        <v>213</v>
      </c>
      <c r="F229" s="25">
        <v>110</v>
      </c>
    </row>
    <row r="230" spans="1:6" x14ac:dyDescent="0.25">
      <c r="A230" s="4">
        <v>40771</v>
      </c>
      <c r="B230" s="25">
        <v>478</v>
      </c>
      <c r="C230" s="25">
        <v>460</v>
      </c>
      <c r="D230" s="25">
        <v>583</v>
      </c>
      <c r="E230" s="25">
        <v>305</v>
      </c>
      <c r="F230" s="25">
        <v>328</v>
      </c>
    </row>
    <row r="231" spans="1:6" x14ac:dyDescent="0.25">
      <c r="A231" s="4">
        <v>40772</v>
      </c>
      <c r="B231" s="25">
        <v>464</v>
      </c>
      <c r="C231" s="25">
        <v>290</v>
      </c>
      <c r="D231" s="25">
        <v>442</v>
      </c>
      <c r="E231" s="25">
        <v>135</v>
      </c>
      <c r="F231" s="25">
        <v>236</v>
      </c>
    </row>
    <row r="232" spans="1:6" x14ac:dyDescent="0.25">
      <c r="A232" s="4">
        <v>40773</v>
      </c>
      <c r="B232" s="25">
        <v>523</v>
      </c>
      <c r="C232" s="25">
        <v>488</v>
      </c>
      <c r="D232" s="25">
        <v>514</v>
      </c>
      <c r="E232" s="25">
        <v>523</v>
      </c>
      <c r="F232" s="25">
        <v>331</v>
      </c>
    </row>
    <row r="233" spans="1:6" x14ac:dyDescent="0.25">
      <c r="A233" s="4">
        <v>40774</v>
      </c>
      <c r="B233" s="25">
        <v>377</v>
      </c>
      <c r="C233" s="25">
        <v>423</v>
      </c>
      <c r="D233" s="25">
        <v>480</v>
      </c>
      <c r="E233" s="25">
        <v>119</v>
      </c>
      <c r="F233" s="25">
        <v>259</v>
      </c>
    </row>
    <row r="234" spans="1:6" x14ac:dyDescent="0.25">
      <c r="A234" s="4">
        <v>40775</v>
      </c>
      <c r="B234" s="25">
        <v>103</v>
      </c>
      <c r="C234" s="25">
        <v>328</v>
      </c>
      <c r="D234" s="25">
        <v>270</v>
      </c>
      <c r="E234" s="25">
        <v>255</v>
      </c>
      <c r="F234" s="25">
        <v>308</v>
      </c>
    </row>
    <row r="235" spans="1:6" x14ac:dyDescent="0.25">
      <c r="A235" s="4">
        <v>40776</v>
      </c>
      <c r="B235" s="25">
        <v>108</v>
      </c>
      <c r="C235" s="25">
        <v>273</v>
      </c>
      <c r="D235" s="25">
        <v>413</v>
      </c>
      <c r="E235" s="25">
        <v>487</v>
      </c>
      <c r="F235" s="25">
        <v>596</v>
      </c>
    </row>
    <row r="236" spans="1:6" x14ac:dyDescent="0.25">
      <c r="A236" s="4">
        <v>40777</v>
      </c>
      <c r="B236" s="25">
        <v>264</v>
      </c>
      <c r="C236" s="25">
        <v>547</v>
      </c>
      <c r="D236" s="25">
        <v>540</v>
      </c>
      <c r="E236" s="25">
        <v>194</v>
      </c>
      <c r="F236" s="25">
        <v>477</v>
      </c>
    </row>
    <row r="237" spans="1:6" x14ac:dyDescent="0.25">
      <c r="A237" s="4">
        <v>40778</v>
      </c>
      <c r="B237" s="25">
        <v>301</v>
      </c>
      <c r="C237" s="25">
        <v>588</v>
      </c>
      <c r="D237" s="25">
        <v>356</v>
      </c>
      <c r="E237" s="25">
        <v>251</v>
      </c>
      <c r="F237" s="25">
        <v>242</v>
      </c>
    </row>
    <row r="238" spans="1:6" x14ac:dyDescent="0.25">
      <c r="A238" s="4">
        <v>40779</v>
      </c>
      <c r="B238" s="25">
        <v>105</v>
      </c>
      <c r="C238" s="25">
        <v>443</v>
      </c>
      <c r="D238" s="25">
        <v>138</v>
      </c>
      <c r="E238" s="25">
        <v>320</v>
      </c>
      <c r="F238" s="25">
        <v>281</v>
      </c>
    </row>
    <row r="239" spans="1:6" x14ac:dyDescent="0.25">
      <c r="A239" s="4">
        <v>40780</v>
      </c>
      <c r="B239" s="25">
        <v>129</v>
      </c>
      <c r="C239" s="25">
        <v>474</v>
      </c>
      <c r="D239" s="25">
        <v>365</v>
      </c>
      <c r="E239" s="25">
        <v>594</v>
      </c>
      <c r="F239" s="25">
        <v>217</v>
      </c>
    </row>
    <row r="240" spans="1:6" x14ac:dyDescent="0.25">
      <c r="A240" s="4">
        <v>40781</v>
      </c>
      <c r="B240" s="25">
        <v>451</v>
      </c>
      <c r="C240" s="25">
        <v>366</v>
      </c>
      <c r="D240" s="25">
        <v>401</v>
      </c>
      <c r="E240" s="25">
        <v>158</v>
      </c>
      <c r="F240" s="25">
        <v>134</v>
      </c>
    </row>
    <row r="241" spans="1:6" x14ac:dyDescent="0.25">
      <c r="A241" s="4">
        <v>40782</v>
      </c>
      <c r="B241" s="25">
        <v>594</v>
      </c>
      <c r="C241" s="25">
        <v>461</v>
      </c>
      <c r="D241" s="25">
        <v>589</v>
      </c>
      <c r="E241" s="25">
        <v>358</v>
      </c>
      <c r="F241" s="25">
        <v>381</v>
      </c>
    </row>
    <row r="242" spans="1:6" x14ac:dyDescent="0.25">
      <c r="A242" s="4">
        <v>40783</v>
      </c>
      <c r="B242" s="25">
        <v>186</v>
      </c>
      <c r="C242" s="25">
        <v>407</v>
      </c>
      <c r="D242" s="25">
        <v>470</v>
      </c>
      <c r="E242" s="25">
        <v>560</v>
      </c>
      <c r="F242" s="25">
        <v>382</v>
      </c>
    </row>
    <row r="243" spans="1:6" x14ac:dyDescent="0.25">
      <c r="A243" s="4">
        <v>40784</v>
      </c>
      <c r="B243" s="25">
        <v>193</v>
      </c>
      <c r="C243" s="25">
        <v>366</v>
      </c>
      <c r="D243" s="25">
        <v>480</v>
      </c>
      <c r="E243" s="25">
        <v>113</v>
      </c>
      <c r="F243" s="25">
        <v>117</v>
      </c>
    </row>
    <row r="244" spans="1:6" x14ac:dyDescent="0.25">
      <c r="A244" s="4">
        <v>40785</v>
      </c>
      <c r="B244" s="25">
        <v>219</v>
      </c>
      <c r="C244" s="25">
        <v>582</v>
      </c>
      <c r="D244" s="25">
        <v>135</v>
      </c>
      <c r="E244" s="25">
        <v>387</v>
      </c>
      <c r="F244" s="25">
        <v>295</v>
      </c>
    </row>
    <row r="245" spans="1:6" x14ac:dyDescent="0.25">
      <c r="A245" s="4">
        <v>40786</v>
      </c>
      <c r="B245" s="25">
        <v>531</v>
      </c>
      <c r="C245" s="25">
        <v>158</v>
      </c>
      <c r="D245" s="25">
        <v>566</v>
      </c>
      <c r="E245" s="25">
        <v>125</v>
      </c>
      <c r="F245" s="25">
        <v>276</v>
      </c>
    </row>
    <row r="246" spans="1:6" x14ac:dyDescent="0.25">
      <c r="A246" s="4">
        <v>40787</v>
      </c>
      <c r="B246" s="25">
        <v>542</v>
      </c>
      <c r="C246" s="25">
        <v>137</v>
      </c>
      <c r="D246" s="25">
        <v>421</v>
      </c>
      <c r="E246" s="25">
        <v>419</v>
      </c>
      <c r="F246" s="25">
        <v>174</v>
      </c>
    </row>
    <row r="247" spans="1:6" x14ac:dyDescent="0.25">
      <c r="A247" s="4">
        <v>40788</v>
      </c>
      <c r="B247" s="25">
        <v>491</v>
      </c>
      <c r="C247" s="25">
        <v>291</v>
      </c>
      <c r="D247" s="25">
        <v>252</v>
      </c>
      <c r="E247" s="25">
        <v>115</v>
      </c>
      <c r="F247" s="25">
        <v>436</v>
      </c>
    </row>
    <row r="248" spans="1:6" x14ac:dyDescent="0.25">
      <c r="A248" s="4">
        <v>40789</v>
      </c>
      <c r="B248" s="25">
        <v>550</v>
      </c>
      <c r="C248" s="25">
        <v>161</v>
      </c>
      <c r="D248" s="25">
        <v>114</v>
      </c>
      <c r="E248" s="25">
        <v>494</v>
      </c>
      <c r="F248" s="25">
        <v>386</v>
      </c>
    </row>
    <row r="249" spans="1:6" x14ac:dyDescent="0.25">
      <c r="A249" s="4">
        <v>40790</v>
      </c>
      <c r="B249" s="25">
        <v>545</v>
      </c>
      <c r="C249" s="25">
        <v>600</v>
      </c>
      <c r="D249" s="25">
        <v>394</v>
      </c>
      <c r="E249" s="25">
        <v>472</v>
      </c>
      <c r="F249" s="25">
        <v>155</v>
      </c>
    </row>
    <row r="250" spans="1:6" x14ac:dyDescent="0.25">
      <c r="A250" s="4">
        <v>40791</v>
      </c>
      <c r="B250" s="25">
        <v>175</v>
      </c>
      <c r="C250" s="25">
        <v>499</v>
      </c>
      <c r="D250" s="25">
        <v>433</v>
      </c>
      <c r="E250" s="25">
        <v>576</v>
      </c>
      <c r="F250" s="25">
        <v>466</v>
      </c>
    </row>
    <row r="251" spans="1:6" x14ac:dyDescent="0.25">
      <c r="A251" s="4">
        <v>40792</v>
      </c>
      <c r="B251" s="25">
        <v>555</v>
      </c>
      <c r="C251" s="25">
        <v>519</v>
      </c>
      <c r="D251" s="25">
        <v>585</v>
      </c>
      <c r="E251" s="25">
        <v>304</v>
      </c>
      <c r="F251" s="25">
        <v>448</v>
      </c>
    </row>
    <row r="252" spans="1:6" x14ac:dyDescent="0.25">
      <c r="A252" s="4">
        <v>40793</v>
      </c>
      <c r="B252" s="25">
        <v>200</v>
      </c>
      <c r="C252" s="25">
        <v>102</v>
      </c>
      <c r="D252" s="25">
        <v>468</v>
      </c>
      <c r="E252" s="25">
        <v>311</v>
      </c>
      <c r="F252" s="25">
        <v>524</v>
      </c>
    </row>
    <row r="253" spans="1:6" x14ac:dyDescent="0.25">
      <c r="A253" s="4">
        <v>40794</v>
      </c>
      <c r="B253" s="25">
        <v>599</v>
      </c>
      <c r="C253" s="25">
        <v>362</v>
      </c>
      <c r="D253" s="25">
        <v>337</v>
      </c>
      <c r="E253" s="25">
        <v>328</v>
      </c>
      <c r="F253" s="25">
        <v>197</v>
      </c>
    </row>
    <row r="254" spans="1:6" x14ac:dyDescent="0.25">
      <c r="A254" s="4">
        <v>40795</v>
      </c>
      <c r="B254" s="25">
        <v>240</v>
      </c>
      <c r="C254" s="25">
        <v>251</v>
      </c>
      <c r="D254" s="25">
        <v>240</v>
      </c>
      <c r="E254" s="25">
        <v>476</v>
      </c>
      <c r="F254" s="25">
        <v>150</v>
      </c>
    </row>
    <row r="255" spans="1:6" x14ac:dyDescent="0.25">
      <c r="A255" s="4">
        <v>40796</v>
      </c>
      <c r="B255" s="25">
        <v>193</v>
      </c>
      <c r="C255" s="25">
        <v>115</v>
      </c>
      <c r="D255" s="25">
        <v>137</v>
      </c>
      <c r="E255" s="25">
        <v>105</v>
      </c>
      <c r="F255" s="25">
        <v>424</v>
      </c>
    </row>
    <row r="256" spans="1:6" x14ac:dyDescent="0.25">
      <c r="A256" s="4">
        <v>40797</v>
      </c>
      <c r="B256" s="25">
        <v>374</v>
      </c>
      <c r="C256" s="25">
        <v>326</v>
      </c>
      <c r="D256" s="25">
        <v>345</v>
      </c>
      <c r="E256" s="25">
        <v>175</v>
      </c>
      <c r="F256" s="25">
        <v>343</v>
      </c>
    </row>
    <row r="257" spans="1:6" x14ac:dyDescent="0.25">
      <c r="A257" s="4">
        <v>40798</v>
      </c>
      <c r="B257" s="25">
        <v>569</v>
      </c>
      <c r="C257" s="25">
        <v>389</v>
      </c>
      <c r="D257" s="25">
        <v>493</v>
      </c>
      <c r="E257" s="25">
        <v>577</v>
      </c>
      <c r="F257" s="25">
        <v>580</v>
      </c>
    </row>
    <row r="258" spans="1:6" x14ac:dyDescent="0.25">
      <c r="A258" s="4">
        <v>40799</v>
      </c>
      <c r="B258" s="25">
        <v>146</v>
      </c>
      <c r="C258" s="25">
        <v>368</v>
      </c>
      <c r="D258" s="25">
        <v>304</v>
      </c>
      <c r="E258" s="25">
        <v>388</v>
      </c>
      <c r="F258" s="25">
        <v>421</v>
      </c>
    </row>
    <row r="259" spans="1:6" x14ac:dyDescent="0.25">
      <c r="A259" s="4">
        <v>40800</v>
      </c>
      <c r="B259" s="25">
        <v>501</v>
      </c>
      <c r="C259" s="25">
        <v>147</v>
      </c>
      <c r="D259" s="25">
        <v>301</v>
      </c>
      <c r="E259" s="25">
        <v>242</v>
      </c>
      <c r="F259" s="25">
        <v>322</v>
      </c>
    </row>
    <row r="260" spans="1:6" x14ac:dyDescent="0.25">
      <c r="A260" s="4">
        <v>40801</v>
      </c>
      <c r="B260" s="25">
        <v>573</v>
      </c>
      <c r="C260" s="25">
        <v>330</v>
      </c>
      <c r="D260" s="25">
        <v>342</v>
      </c>
      <c r="E260" s="25">
        <v>416</v>
      </c>
      <c r="F260" s="25">
        <v>425</v>
      </c>
    </row>
    <row r="261" spans="1:6" x14ac:dyDescent="0.25">
      <c r="A261" s="4">
        <v>40802</v>
      </c>
      <c r="B261" s="25">
        <v>347</v>
      </c>
      <c r="C261" s="25">
        <v>302</v>
      </c>
      <c r="D261" s="25">
        <v>549</v>
      </c>
      <c r="E261" s="25">
        <v>520</v>
      </c>
      <c r="F261" s="25">
        <v>544</v>
      </c>
    </row>
    <row r="262" spans="1:6" x14ac:dyDescent="0.25">
      <c r="A262" s="4">
        <v>40803</v>
      </c>
      <c r="B262" s="25">
        <v>206</v>
      </c>
      <c r="C262" s="25">
        <v>171</v>
      </c>
      <c r="D262" s="25">
        <v>151</v>
      </c>
      <c r="E262" s="25">
        <v>285</v>
      </c>
      <c r="F262" s="25">
        <v>315</v>
      </c>
    </row>
    <row r="263" spans="1:6" x14ac:dyDescent="0.25">
      <c r="A263" s="4">
        <v>40804</v>
      </c>
      <c r="B263" s="25">
        <v>224</v>
      </c>
      <c r="C263" s="25">
        <v>152</v>
      </c>
      <c r="D263" s="25">
        <v>344</v>
      </c>
      <c r="E263" s="25">
        <v>374</v>
      </c>
      <c r="F263" s="25">
        <v>333</v>
      </c>
    </row>
    <row r="264" spans="1:6" x14ac:dyDescent="0.25">
      <c r="A264" s="4">
        <v>40805</v>
      </c>
      <c r="B264" s="25">
        <v>276</v>
      </c>
      <c r="C264" s="25">
        <v>253</v>
      </c>
      <c r="D264" s="25">
        <v>167</v>
      </c>
      <c r="E264" s="25">
        <v>264</v>
      </c>
      <c r="F264" s="25">
        <v>131</v>
      </c>
    </row>
    <row r="265" spans="1:6" x14ac:dyDescent="0.25">
      <c r="A265" s="4">
        <v>40806</v>
      </c>
      <c r="B265" s="25">
        <v>124</v>
      </c>
      <c r="C265" s="25">
        <v>407</v>
      </c>
      <c r="D265" s="25">
        <v>194</v>
      </c>
      <c r="E265" s="25">
        <v>526</v>
      </c>
      <c r="F265" s="25">
        <v>365</v>
      </c>
    </row>
    <row r="266" spans="1:6" x14ac:dyDescent="0.25">
      <c r="A266" s="4">
        <v>40807</v>
      </c>
      <c r="B266" s="25">
        <v>432</v>
      </c>
      <c r="C266" s="25">
        <v>159</v>
      </c>
      <c r="D266" s="25">
        <v>595</v>
      </c>
      <c r="E266" s="25">
        <v>505</v>
      </c>
      <c r="F266" s="25">
        <v>292</v>
      </c>
    </row>
    <row r="267" spans="1:6" x14ac:dyDescent="0.25">
      <c r="A267" s="4">
        <v>40808</v>
      </c>
      <c r="B267" s="25">
        <v>451</v>
      </c>
      <c r="C267" s="25">
        <v>265</v>
      </c>
      <c r="D267" s="25">
        <v>461</v>
      </c>
      <c r="E267" s="25">
        <v>399</v>
      </c>
      <c r="F267" s="25">
        <v>377</v>
      </c>
    </row>
    <row r="268" spans="1:6" x14ac:dyDescent="0.25">
      <c r="A268" s="4">
        <v>40809</v>
      </c>
      <c r="B268" s="25">
        <v>457</v>
      </c>
      <c r="C268" s="25">
        <v>317</v>
      </c>
      <c r="D268" s="25">
        <v>225</v>
      </c>
      <c r="E268" s="25">
        <v>117</v>
      </c>
      <c r="F268" s="25">
        <v>154</v>
      </c>
    </row>
    <row r="269" spans="1:6" x14ac:dyDescent="0.25">
      <c r="A269" s="4">
        <v>40810</v>
      </c>
      <c r="B269" s="25">
        <v>355</v>
      </c>
      <c r="C269" s="25">
        <v>334</v>
      </c>
      <c r="D269" s="25">
        <v>476</v>
      </c>
      <c r="E269" s="25">
        <v>365</v>
      </c>
      <c r="F269" s="25">
        <v>541</v>
      </c>
    </row>
    <row r="270" spans="1:6" x14ac:dyDescent="0.25">
      <c r="A270" s="4">
        <v>40811</v>
      </c>
      <c r="B270" s="25">
        <v>265</v>
      </c>
      <c r="C270" s="25">
        <v>249</v>
      </c>
      <c r="D270" s="25">
        <v>288</v>
      </c>
      <c r="E270" s="25">
        <v>504</v>
      </c>
      <c r="F270" s="25">
        <v>532</v>
      </c>
    </row>
    <row r="271" spans="1:6" x14ac:dyDescent="0.25">
      <c r="A271" s="4">
        <v>40812</v>
      </c>
      <c r="B271" s="25">
        <v>243</v>
      </c>
      <c r="C271" s="25">
        <v>442</v>
      </c>
      <c r="D271" s="25">
        <v>477</v>
      </c>
      <c r="E271" s="25">
        <v>228</v>
      </c>
      <c r="F271" s="25">
        <v>224</v>
      </c>
    </row>
    <row r="272" spans="1:6" x14ac:dyDescent="0.25">
      <c r="A272" s="4">
        <v>40813</v>
      </c>
      <c r="B272" s="25">
        <v>112</v>
      </c>
      <c r="C272" s="25">
        <v>347</v>
      </c>
      <c r="D272" s="25">
        <v>439</v>
      </c>
      <c r="E272" s="25">
        <v>311</v>
      </c>
      <c r="F272" s="25">
        <v>331</v>
      </c>
    </row>
    <row r="273" spans="1:6" x14ac:dyDescent="0.25">
      <c r="A273" s="4">
        <v>40814</v>
      </c>
      <c r="B273" s="25">
        <v>386</v>
      </c>
      <c r="C273" s="25">
        <v>100</v>
      </c>
      <c r="D273" s="25">
        <v>277</v>
      </c>
      <c r="E273" s="25">
        <v>137</v>
      </c>
      <c r="F273" s="25">
        <v>572</v>
      </c>
    </row>
    <row r="274" spans="1:6" x14ac:dyDescent="0.25">
      <c r="A274" s="4">
        <v>40815</v>
      </c>
      <c r="B274" s="25">
        <v>132</v>
      </c>
      <c r="C274" s="25">
        <v>482</v>
      </c>
      <c r="D274" s="25">
        <v>276</v>
      </c>
      <c r="E274" s="25">
        <v>368</v>
      </c>
      <c r="F274" s="25">
        <v>329</v>
      </c>
    </row>
    <row r="275" spans="1:6" x14ac:dyDescent="0.25">
      <c r="A275" s="4">
        <v>40816</v>
      </c>
      <c r="B275" s="25">
        <v>110</v>
      </c>
      <c r="C275" s="25">
        <v>280</v>
      </c>
      <c r="D275" s="25">
        <v>482</v>
      </c>
      <c r="E275" s="25">
        <v>381</v>
      </c>
      <c r="F275" s="25">
        <v>139</v>
      </c>
    </row>
    <row r="276" spans="1:6" x14ac:dyDescent="0.25">
      <c r="A276" s="4">
        <v>40817</v>
      </c>
      <c r="B276" s="25">
        <v>468</v>
      </c>
      <c r="C276" s="25">
        <v>401</v>
      </c>
      <c r="D276" s="25">
        <v>279</v>
      </c>
      <c r="E276" s="25">
        <v>270</v>
      </c>
      <c r="F276" s="25">
        <v>463</v>
      </c>
    </row>
    <row r="277" spans="1:6" x14ac:dyDescent="0.25">
      <c r="A277" s="4">
        <v>40818</v>
      </c>
      <c r="B277" s="25">
        <v>103</v>
      </c>
      <c r="C277" s="25">
        <v>235</v>
      </c>
      <c r="D277" s="25">
        <v>188</v>
      </c>
      <c r="E277" s="25">
        <v>517</v>
      </c>
      <c r="F277" s="25">
        <v>571</v>
      </c>
    </row>
    <row r="278" spans="1:6" x14ac:dyDescent="0.25">
      <c r="A278" s="4">
        <v>40819</v>
      </c>
      <c r="B278" s="25">
        <v>507</v>
      </c>
      <c r="C278" s="25">
        <v>571</v>
      </c>
      <c r="D278" s="25">
        <v>427</v>
      </c>
      <c r="E278" s="25">
        <v>280</v>
      </c>
      <c r="F278" s="25">
        <v>107</v>
      </c>
    </row>
    <row r="279" spans="1:6" x14ac:dyDescent="0.25">
      <c r="A279" s="4">
        <v>40820</v>
      </c>
      <c r="B279" s="25">
        <v>293</v>
      </c>
      <c r="C279" s="25">
        <v>291</v>
      </c>
      <c r="D279" s="25">
        <v>364</v>
      </c>
      <c r="E279" s="25">
        <v>493</v>
      </c>
      <c r="F279" s="25">
        <v>568</v>
      </c>
    </row>
    <row r="280" spans="1:6" x14ac:dyDescent="0.25">
      <c r="A280" s="4">
        <v>40821</v>
      </c>
      <c r="B280" s="25">
        <v>235</v>
      </c>
      <c r="C280" s="25">
        <v>167</v>
      </c>
      <c r="D280" s="25">
        <v>109</v>
      </c>
      <c r="E280" s="25">
        <v>202</v>
      </c>
      <c r="F280" s="25">
        <v>600</v>
      </c>
    </row>
    <row r="281" spans="1:6" x14ac:dyDescent="0.25">
      <c r="A281" s="4">
        <v>40822</v>
      </c>
      <c r="B281" s="25">
        <v>153</v>
      </c>
      <c r="C281" s="25">
        <v>292</v>
      </c>
      <c r="D281" s="25">
        <v>137</v>
      </c>
      <c r="E281" s="25">
        <v>560</v>
      </c>
      <c r="F281" s="25">
        <v>246</v>
      </c>
    </row>
    <row r="282" spans="1:6" x14ac:dyDescent="0.25">
      <c r="A282" s="4">
        <v>40823</v>
      </c>
      <c r="B282" s="25">
        <v>300</v>
      </c>
      <c r="C282" s="25">
        <v>213</v>
      </c>
      <c r="D282" s="25">
        <v>134</v>
      </c>
      <c r="E282" s="25">
        <v>319</v>
      </c>
      <c r="F282" s="25">
        <v>435</v>
      </c>
    </row>
    <row r="283" spans="1:6" x14ac:dyDescent="0.25">
      <c r="A283" s="4">
        <v>40824</v>
      </c>
      <c r="B283" s="25">
        <v>212</v>
      </c>
      <c r="C283" s="25">
        <v>361</v>
      </c>
      <c r="D283" s="25">
        <v>332</v>
      </c>
      <c r="E283" s="25">
        <v>375</v>
      </c>
      <c r="F283" s="25">
        <v>601</v>
      </c>
    </row>
    <row r="284" spans="1:6" x14ac:dyDescent="0.25">
      <c r="A284" s="4">
        <v>40825</v>
      </c>
      <c r="B284" s="25">
        <v>360</v>
      </c>
      <c r="C284" s="25">
        <v>598</v>
      </c>
      <c r="D284" s="25">
        <v>162</v>
      </c>
      <c r="E284" s="25">
        <v>109</v>
      </c>
      <c r="F284" s="25">
        <v>297</v>
      </c>
    </row>
    <row r="285" spans="1:6" x14ac:dyDescent="0.25">
      <c r="A285" s="4">
        <v>40826</v>
      </c>
      <c r="B285" s="25">
        <v>319</v>
      </c>
      <c r="C285" s="25">
        <v>582</v>
      </c>
      <c r="D285" s="25">
        <v>349</v>
      </c>
      <c r="E285" s="25">
        <v>324</v>
      </c>
      <c r="F285" s="25">
        <v>384</v>
      </c>
    </row>
    <row r="286" spans="1:6" x14ac:dyDescent="0.25">
      <c r="A286" s="4">
        <v>40827</v>
      </c>
      <c r="B286" s="25">
        <v>590</v>
      </c>
      <c r="C286" s="25">
        <v>313</v>
      </c>
      <c r="D286" s="25">
        <v>281</v>
      </c>
      <c r="E286" s="25">
        <v>143</v>
      </c>
      <c r="F286" s="25">
        <v>499</v>
      </c>
    </row>
    <row r="287" spans="1:6" x14ac:dyDescent="0.25">
      <c r="A287" s="4">
        <v>40828</v>
      </c>
      <c r="B287" s="25">
        <v>143</v>
      </c>
      <c r="C287" s="25">
        <v>402</v>
      </c>
      <c r="D287" s="25">
        <v>471</v>
      </c>
      <c r="E287" s="25">
        <v>132</v>
      </c>
      <c r="F287" s="25">
        <v>539</v>
      </c>
    </row>
    <row r="288" spans="1:6" x14ac:dyDescent="0.25">
      <c r="A288" s="4">
        <v>40829</v>
      </c>
      <c r="B288" s="25">
        <v>102</v>
      </c>
      <c r="C288" s="25">
        <v>455</v>
      </c>
      <c r="D288" s="25">
        <v>229</v>
      </c>
      <c r="E288" s="25">
        <v>209</v>
      </c>
      <c r="F288" s="25">
        <v>191</v>
      </c>
    </row>
    <row r="289" spans="1:6" x14ac:dyDescent="0.25">
      <c r="A289" s="4">
        <v>40830</v>
      </c>
      <c r="B289" s="25">
        <v>303</v>
      </c>
      <c r="C289" s="25">
        <v>203</v>
      </c>
      <c r="D289" s="25">
        <v>181</v>
      </c>
      <c r="E289" s="25">
        <v>395</v>
      </c>
      <c r="F289" s="25">
        <v>325</v>
      </c>
    </row>
    <row r="290" spans="1:6" x14ac:dyDescent="0.25">
      <c r="A290" s="4">
        <v>40831</v>
      </c>
      <c r="B290" s="25">
        <v>129</v>
      </c>
      <c r="C290" s="25">
        <v>275</v>
      </c>
      <c r="D290" s="25">
        <v>516</v>
      </c>
      <c r="E290" s="25">
        <v>257</v>
      </c>
      <c r="F290" s="25">
        <v>521</v>
      </c>
    </row>
    <row r="291" spans="1:6" x14ac:dyDescent="0.25">
      <c r="A291" s="4">
        <v>40832</v>
      </c>
      <c r="B291" s="25">
        <v>136</v>
      </c>
      <c r="C291" s="25">
        <v>147</v>
      </c>
      <c r="D291" s="25">
        <v>270</v>
      </c>
      <c r="E291" s="25">
        <v>415</v>
      </c>
      <c r="F291" s="25">
        <v>231</v>
      </c>
    </row>
    <row r="292" spans="1:6" x14ac:dyDescent="0.25">
      <c r="A292" s="4">
        <v>40833</v>
      </c>
      <c r="B292" s="25">
        <v>343</v>
      </c>
      <c r="C292" s="25">
        <v>533</v>
      </c>
      <c r="D292" s="25">
        <v>287</v>
      </c>
      <c r="E292" s="25">
        <v>408</v>
      </c>
      <c r="F292" s="25">
        <v>311</v>
      </c>
    </row>
    <row r="293" spans="1:6" x14ac:dyDescent="0.25">
      <c r="A293" s="4">
        <v>40834</v>
      </c>
      <c r="B293" s="25">
        <v>167</v>
      </c>
      <c r="C293" s="25">
        <v>259</v>
      </c>
      <c r="D293" s="25">
        <v>444</v>
      </c>
      <c r="E293" s="25">
        <v>480</v>
      </c>
      <c r="F293" s="25">
        <v>293</v>
      </c>
    </row>
    <row r="294" spans="1:6" x14ac:dyDescent="0.25">
      <c r="A294" s="4">
        <v>40835</v>
      </c>
      <c r="B294" s="25">
        <v>272</v>
      </c>
      <c r="C294" s="25">
        <v>431</v>
      </c>
      <c r="D294" s="25">
        <v>395</v>
      </c>
      <c r="E294" s="25">
        <v>230</v>
      </c>
      <c r="F294" s="25">
        <v>303</v>
      </c>
    </row>
    <row r="295" spans="1:6" x14ac:dyDescent="0.25">
      <c r="A295" s="4">
        <v>40836</v>
      </c>
      <c r="B295" s="25">
        <v>526</v>
      </c>
      <c r="C295" s="25">
        <v>326</v>
      </c>
      <c r="D295" s="25">
        <v>298</v>
      </c>
      <c r="E295" s="25">
        <v>588</v>
      </c>
      <c r="F295" s="25">
        <v>506</v>
      </c>
    </row>
    <row r="296" spans="1:6" x14ac:dyDescent="0.25">
      <c r="A296" s="4">
        <v>40837</v>
      </c>
      <c r="B296" s="25">
        <v>193</v>
      </c>
      <c r="C296" s="25">
        <v>339</v>
      </c>
      <c r="D296" s="25">
        <v>342</v>
      </c>
      <c r="E296" s="25">
        <v>254</v>
      </c>
      <c r="F296" s="25">
        <v>461</v>
      </c>
    </row>
    <row r="297" spans="1:6" x14ac:dyDescent="0.25">
      <c r="A297" s="4">
        <v>40838</v>
      </c>
      <c r="B297" s="25">
        <v>281</v>
      </c>
      <c r="C297" s="25">
        <v>233</v>
      </c>
      <c r="D297" s="25">
        <v>170</v>
      </c>
      <c r="E297" s="25">
        <v>555</v>
      </c>
      <c r="F297" s="25">
        <v>389</v>
      </c>
    </row>
    <row r="298" spans="1:6" x14ac:dyDescent="0.25">
      <c r="A298" s="4">
        <v>40839</v>
      </c>
      <c r="B298" s="25">
        <v>205</v>
      </c>
      <c r="C298" s="25">
        <v>128</v>
      </c>
      <c r="D298" s="25">
        <v>523</v>
      </c>
      <c r="E298" s="25">
        <v>379</v>
      </c>
      <c r="F298" s="25">
        <v>180</v>
      </c>
    </row>
    <row r="299" spans="1:6" x14ac:dyDescent="0.25">
      <c r="A299" s="4">
        <v>40840</v>
      </c>
      <c r="B299" s="25">
        <v>548</v>
      </c>
      <c r="C299" s="25">
        <v>370</v>
      </c>
      <c r="D299" s="25">
        <v>475</v>
      </c>
      <c r="E299" s="25">
        <v>308</v>
      </c>
      <c r="F299" s="25">
        <v>592</v>
      </c>
    </row>
    <row r="300" spans="1:6" x14ac:dyDescent="0.25">
      <c r="A300" s="4">
        <v>40841</v>
      </c>
      <c r="B300" s="25">
        <v>287</v>
      </c>
      <c r="C300" s="25">
        <v>203</v>
      </c>
      <c r="D300" s="25">
        <v>571</v>
      </c>
      <c r="E300" s="25">
        <v>343</v>
      </c>
      <c r="F300" s="25">
        <v>250</v>
      </c>
    </row>
    <row r="301" spans="1:6" x14ac:dyDescent="0.25">
      <c r="A301" s="4">
        <v>40842</v>
      </c>
      <c r="B301" s="25">
        <v>442</v>
      </c>
      <c r="C301" s="25">
        <v>503</v>
      </c>
      <c r="D301" s="25">
        <v>176</v>
      </c>
      <c r="E301" s="25">
        <v>198</v>
      </c>
      <c r="F301" s="25">
        <v>553</v>
      </c>
    </row>
    <row r="302" spans="1:6" x14ac:dyDescent="0.25">
      <c r="A302" s="4">
        <v>40843</v>
      </c>
      <c r="B302" s="25">
        <v>153</v>
      </c>
      <c r="C302" s="25">
        <v>591</v>
      </c>
      <c r="D302" s="25">
        <v>135</v>
      </c>
      <c r="E302" s="25">
        <v>183</v>
      </c>
      <c r="F302" s="25">
        <v>130</v>
      </c>
    </row>
    <row r="303" spans="1:6" x14ac:dyDescent="0.25">
      <c r="A303" s="4">
        <v>40844</v>
      </c>
      <c r="B303" s="25">
        <v>540</v>
      </c>
      <c r="C303" s="25">
        <v>514</v>
      </c>
      <c r="D303" s="25">
        <v>362</v>
      </c>
      <c r="E303" s="25">
        <v>589</v>
      </c>
      <c r="F303" s="25">
        <v>357</v>
      </c>
    </row>
    <row r="304" spans="1:6" x14ac:dyDescent="0.25">
      <c r="A304" s="4">
        <v>40845</v>
      </c>
      <c r="B304" s="25">
        <v>491</v>
      </c>
      <c r="C304" s="25">
        <v>448</v>
      </c>
      <c r="D304" s="25">
        <v>199</v>
      </c>
      <c r="E304" s="25">
        <v>219</v>
      </c>
      <c r="F304" s="25">
        <v>368</v>
      </c>
    </row>
    <row r="305" spans="1:6" x14ac:dyDescent="0.25">
      <c r="A305" s="4">
        <v>40846</v>
      </c>
      <c r="B305" s="25">
        <v>185</v>
      </c>
      <c r="C305" s="25">
        <v>100</v>
      </c>
      <c r="D305" s="25">
        <v>534</v>
      </c>
      <c r="E305" s="25">
        <v>530</v>
      </c>
      <c r="F305" s="25">
        <v>119</v>
      </c>
    </row>
    <row r="306" spans="1:6" x14ac:dyDescent="0.25">
      <c r="A306" s="4">
        <v>40847</v>
      </c>
      <c r="B306" s="25">
        <v>387</v>
      </c>
      <c r="C306" s="25">
        <v>492</v>
      </c>
      <c r="D306" s="25">
        <v>555</v>
      </c>
      <c r="E306" s="25">
        <v>299</v>
      </c>
      <c r="F306" s="25">
        <v>395</v>
      </c>
    </row>
    <row r="307" spans="1:6" x14ac:dyDescent="0.25">
      <c r="A307" s="4">
        <v>40848</v>
      </c>
      <c r="B307" s="25">
        <v>328</v>
      </c>
      <c r="C307" s="25">
        <v>526</v>
      </c>
      <c r="D307" s="25">
        <v>535</v>
      </c>
      <c r="E307" s="25">
        <v>511</v>
      </c>
      <c r="F307" s="25">
        <v>532</v>
      </c>
    </row>
    <row r="308" spans="1:6" x14ac:dyDescent="0.25">
      <c r="A308" s="4">
        <v>40849</v>
      </c>
      <c r="B308" s="25">
        <v>108</v>
      </c>
      <c r="C308" s="25">
        <v>190</v>
      </c>
      <c r="D308" s="25">
        <v>240</v>
      </c>
      <c r="E308" s="25">
        <v>524</v>
      </c>
      <c r="F308" s="25">
        <v>302</v>
      </c>
    </row>
    <row r="309" spans="1:6" x14ac:dyDescent="0.25">
      <c r="A309" s="4">
        <v>40850</v>
      </c>
      <c r="B309" s="25">
        <v>154</v>
      </c>
      <c r="C309" s="25">
        <v>504</v>
      </c>
      <c r="D309" s="25">
        <v>334</v>
      </c>
      <c r="E309" s="25">
        <v>109</v>
      </c>
      <c r="F309" s="25">
        <v>598</v>
      </c>
    </row>
    <row r="310" spans="1:6" x14ac:dyDescent="0.25">
      <c r="A310" s="4">
        <v>40851</v>
      </c>
      <c r="B310" s="25">
        <v>424</v>
      </c>
      <c r="C310" s="25">
        <v>262</v>
      </c>
      <c r="D310" s="25">
        <v>154</v>
      </c>
      <c r="E310" s="25">
        <v>104</v>
      </c>
      <c r="F310" s="25">
        <v>385</v>
      </c>
    </row>
    <row r="311" spans="1:6" x14ac:dyDescent="0.25">
      <c r="A311" s="4">
        <v>40852</v>
      </c>
      <c r="B311" s="25">
        <v>528</v>
      </c>
      <c r="C311" s="25">
        <v>123</v>
      </c>
      <c r="D311" s="25">
        <v>596</v>
      </c>
      <c r="E311" s="25">
        <v>535</v>
      </c>
      <c r="F311" s="25">
        <v>409</v>
      </c>
    </row>
    <row r="312" spans="1:6" x14ac:dyDescent="0.25">
      <c r="A312" s="4">
        <v>40853</v>
      </c>
      <c r="B312" s="25">
        <v>399</v>
      </c>
      <c r="C312" s="25">
        <v>181</v>
      </c>
      <c r="D312" s="25">
        <v>317</v>
      </c>
      <c r="E312" s="25">
        <v>369</v>
      </c>
      <c r="F312" s="25">
        <v>100</v>
      </c>
    </row>
    <row r="313" spans="1:6" x14ac:dyDescent="0.25">
      <c r="A313" s="4">
        <v>40854</v>
      </c>
      <c r="B313" s="25">
        <v>103</v>
      </c>
      <c r="C313" s="25">
        <v>160</v>
      </c>
      <c r="D313" s="25">
        <v>179</v>
      </c>
      <c r="E313" s="25">
        <v>319</v>
      </c>
      <c r="F313" s="25">
        <v>357</v>
      </c>
    </row>
    <row r="314" spans="1:6" x14ac:dyDescent="0.25">
      <c r="A314" s="4">
        <v>40855</v>
      </c>
      <c r="B314" s="25">
        <v>237</v>
      </c>
      <c r="C314" s="25">
        <v>155</v>
      </c>
      <c r="D314" s="25">
        <v>505</v>
      </c>
      <c r="E314" s="25">
        <v>316</v>
      </c>
      <c r="F314" s="25">
        <v>240</v>
      </c>
    </row>
    <row r="315" spans="1:6" x14ac:dyDescent="0.25">
      <c r="A315" s="4">
        <v>40856</v>
      </c>
      <c r="B315" s="25">
        <v>420</v>
      </c>
      <c r="C315" s="25">
        <v>372</v>
      </c>
      <c r="D315" s="25">
        <v>152</v>
      </c>
      <c r="E315" s="25">
        <v>435</v>
      </c>
      <c r="F315" s="25">
        <v>295</v>
      </c>
    </row>
    <row r="316" spans="1:6" x14ac:dyDescent="0.25">
      <c r="A316" s="4">
        <v>40857</v>
      </c>
      <c r="B316" s="25">
        <v>205</v>
      </c>
      <c r="C316" s="25">
        <v>514</v>
      </c>
      <c r="D316" s="25">
        <v>600</v>
      </c>
      <c r="E316" s="25">
        <v>562</v>
      </c>
      <c r="F316" s="25">
        <v>437</v>
      </c>
    </row>
    <row r="317" spans="1:6" x14ac:dyDescent="0.25">
      <c r="A317" s="4">
        <v>40858</v>
      </c>
      <c r="B317" s="25">
        <v>101</v>
      </c>
      <c r="C317" s="25">
        <v>113</v>
      </c>
      <c r="D317" s="25">
        <v>372</v>
      </c>
      <c r="E317" s="25">
        <v>561</v>
      </c>
      <c r="F317" s="25">
        <v>344</v>
      </c>
    </row>
    <row r="318" spans="1:6" x14ac:dyDescent="0.25">
      <c r="A318" s="4">
        <v>40859</v>
      </c>
      <c r="B318" s="25">
        <v>219</v>
      </c>
      <c r="C318" s="25">
        <v>160</v>
      </c>
      <c r="D318" s="25">
        <v>155</v>
      </c>
      <c r="E318" s="25">
        <v>464</v>
      </c>
      <c r="F318" s="25">
        <v>548</v>
      </c>
    </row>
    <row r="319" spans="1:6" x14ac:dyDescent="0.25">
      <c r="A319" s="4">
        <v>40860</v>
      </c>
      <c r="B319" s="25">
        <v>404</v>
      </c>
      <c r="C319" s="25">
        <v>448</v>
      </c>
      <c r="D319" s="25">
        <v>532</v>
      </c>
      <c r="E319" s="25">
        <v>408</v>
      </c>
      <c r="F319" s="25">
        <v>424</v>
      </c>
    </row>
    <row r="320" spans="1:6" x14ac:dyDescent="0.25">
      <c r="A320" s="4">
        <v>40861</v>
      </c>
      <c r="B320" s="25">
        <v>238</v>
      </c>
      <c r="C320" s="25">
        <v>175</v>
      </c>
      <c r="D320" s="25">
        <v>473</v>
      </c>
      <c r="E320" s="25">
        <v>401</v>
      </c>
      <c r="F320" s="25">
        <v>491</v>
      </c>
    </row>
    <row r="321" spans="1:6" x14ac:dyDescent="0.25">
      <c r="A321" s="4">
        <v>40862</v>
      </c>
      <c r="B321" s="25">
        <v>307</v>
      </c>
      <c r="C321" s="25">
        <v>541</v>
      </c>
      <c r="D321" s="25">
        <v>110</v>
      </c>
      <c r="E321" s="25">
        <v>493</v>
      </c>
      <c r="F321" s="25">
        <v>385</v>
      </c>
    </row>
    <row r="322" spans="1:6" x14ac:dyDescent="0.25">
      <c r="A322" s="4">
        <v>40863</v>
      </c>
      <c r="B322" s="25">
        <v>435</v>
      </c>
      <c r="C322" s="25">
        <v>554</v>
      </c>
      <c r="D322" s="25">
        <v>304</v>
      </c>
      <c r="E322" s="25">
        <v>386</v>
      </c>
      <c r="F322" s="25">
        <v>415</v>
      </c>
    </row>
    <row r="323" spans="1:6" x14ac:dyDescent="0.25">
      <c r="A323" s="4">
        <v>40864</v>
      </c>
      <c r="B323" s="25">
        <v>210</v>
      </c>
      <c r="C323" s="25">
        <v>559</v>
      </c>
      <c r="D323" s="25">
        <v>237</v>
      </c>
      <c r="E323" s="25">
        <v>356</v>
      </c>
      <c r="F323" s="25">
        <v>296</v>
      </c>
    </row>
    <row r="324" spans="1:6" x14ac:dyDescent="0.25">
      <c r="A324" s="4">
        <v>40865</v>
      </c>
      <c r="B324" s="25">
        <v>327</v>
      </c>
      <c r="C324" s="25">
        <v>600</v>
      </c>
      <c r="D324" s="25">
        <v>299</v>
      </c>
      <c r="E324" s="25">
        <v>264</v>
      </c>
      <c r="F324" s="25">
        <v>515</v>
      </c>
    </row>
    <row r="325" spans="1:6" x14ac:dyDescent="0.25">
      <c r="A325" s="4">
        <v>40866</v>
      </c>
      <c r="B325" s="25">
        <v>190</v>
      </c>
      <c r="C325" s="25">
        <v>577</v>
      </c>
      <c r="D325" s="25">
        <v>483</v>
      </c>
      <c r="E325" s="25">
        <v>336</v>
      </c>
      <c r="F325" s="25">
        <v>579</v>
      </c>
    </row>
    <row r="326" spans="1:6" x14ac:dyDescent="0.25">
      <c r="A326" s="4">
        <v>40867</v>
      </c>
      <c r="B326" s="25">
        <v>283</v>
      </c>
      <c r="C326" s="25">
        <v>490</v>
      </c>
      <c r="D326" s="25">
        <v>544</v>
      </c>
      <c r="E326" s="25">
        <v>466</v>
      </c>
      <c r="F326" s="25">
        <v>146</v>
      </c>
    </row>
    <row r="327" spans="1:6" x14ac:dyDescent="0.25">
      <c r="A327" s="4">
        <v>40868</v>
      </c>
      <c r="B327" s="25">
        <v>111</v>
      </c>
      <c r="C327" s="25">
        <v>114</v>
      </c>
      <c r="D327" s="25">
        <v>162</v>
      </c>
      <c r="E327" s="25">
        <v>284</v>
      </c>
      <c r="F327" s="25">
        <v>591</v>
      </c>
    </row>
    <row r="328" spans="1:6" x14ac:dyDescent="0.25">
      <c r="A328" s="4">
        <v>40869</v>
      </c>
      <c r="B328" s="25">
        <v>350</v>
      </c>
      <c r="C328" s="25">
        <v>208</v>
      </c>
      <c r="D328" s="25">
        <v>187</v>
      </c>
      <c r="E328" s="25">
        <v>301</v>
      </c>
      <c r="F328" s="25">
        <v>424</v>
      </c>
    </row>
    <row r="329" spans="1:6" x14ac:dyDescent="0.25">
      <c r="A329" s="4">
        <v>40870</v>
      </c>
      <c r="B329" s="25">
        <v>425</v>
      </c>
      <c r="C329" s="25">
        <v>527</v>
      </c>
      <c r="D329" s="25">
        <v>282</v>
      </c>
      <c r="E329" s="25">
        <v>282</v>
      </c>
      <c r="F329" s="25">
        <v>270</v>
      </c>
    </row>
    <row r="330" spans="1:6" x14ac:dyDescent="0.25">
      <c r="A330" s="4">
        <v>40871</v>
      </c>
      <c r="B330" s="25">
        <v>109</v>
      </c>
      <c r="C330" s="25">
        <v>454</v>
      </c>
      <c r="D330" s="25">
        <v>236</v>
      </c>
      <c r="E330" s="25">
        <v>342</v>
      </c>
      <c r="F330" s="25">
        <v>319</v>
      </c>
    </row>
    <row r="331" spans="1:6" x14ac:dyDescent="0.25">
      <c r="A331" s="4">
        <v>40872</v>
      </c>
      <c r="B331" s="25">
        <v>486</v>
      </c>
      <c r="C331" s="25">
        <v>350</v>
      </c>
      <c r="D331" s="25">
        <v>261</v>
      </c>
      <c r="E331" s="25">
        <v>130</v>
      </c>
      <c r="F331" s="25">
        <v>528</v>
      </c>
    </row>
    <row r="332" spans="1:6" x14ac:dyDescent="0.25">
      <c r="A332" s="4">
        <v>40873</v>
      </c>
      <c r="B332" s="25">
        <v>321</v>
      </c>
      <c r="C332" s="25">
        <v>157</v>
      </c>
      <c r="D332" s="25">
        <v>334</v>
      </c>
      <c r="E332" s="25">
        <v>440</v>
      </c>
      <c r="F332" s="25">
        <v>437</v>
      </c>
    </row>
    <row r="333" spans="1:6" x14ac:dyDescent="0.25">
      <c r="A333" s="4">
        <v>40874</v>
      </c>
      <c r="B333" s="25">
        <v>495</v>
      </c>
      <c r="C333" s="25">
        <v>184</v>
      </c>
      <c r="D333" s="25">
        <v>511</v>
      </c>
      <c r="E333" s="25">
        <v>203</v>
      </c>
      <c r="F333" s="25">
        <v>522</v>
      </c>
    </row>
    <row r="334" spans="1:6" x14ac:dyDescent="0.25">
      <c r="A334" s="4">
        <v>40875</v>
      </c>
      <c r="B334" s="25">
        <v>475</v>
      </c>
      <c r="C334" s="25">
        <v>536</v>
      </c>
      <c r="D334" s="25">
        <v>572</v>
      </c>
      <c r="E334" s="25">
        <v>208</v>
      </c>
      <c r="F334" s="25">
        <v>497</v>
      </c>
    </row>
    <row r="335" spans="1:6" x14ac:dyDescent="0.25">
      <c r="A335" s="4">
        <v>40876</v>
      </c>
      <c r="B335" s="25">
        <v>353</v>
      </c>
      <c r="C335" s="25">
        <v>423</v>
      </c>
      <c r="D335" s="25">
        <v>584</v>
      </c>
      <c r="E335" s="25">
        <v>533</v>
      </c>
      <c r="F335" s="25">
        <v>256</v>
      </c>
    </row>
    <row r="336" spans="1:6" x14ac:dyDescent="0.25">
      <c r="A336" s="4">
        <v>40877</v>
      </c>
      <c r="B336" s="25">
        <v>453</v>
      </c>
      <c r="C336" s="25">
        <v>185</v>
      </c>
      <c r="D336" s="25">
        <v>448</v>
      </c>
      <c r="E336" s="25">
        <v>428</v>
      </c>
      <c r="F336" s="25">
        <v>181</v>
      </c>
    </row>
    <row r="337" spans="1:6" x14ac:dyDescent="0.25">
      <c r="A337" s="4">
        <v>40878</v>
      </c>
      <c r="B337" s="25">
        <v>528</v>
      </c>
      <c r="C337" s="25">
        <v>373</v>
      </c>
      <c r="D337" s="25">
        <v>548</v>
      </c>
      <c r="E337" s="25">
        <v>593</v>
      </c>
      <c r="F337" s="25">
        <v>409</v>
      </c>
    </row>
    <row r="338" spans="1:6" x14ac:dyDescent="0.25">
      <c r="A338" s="4">
        <v>40879</v>
      </c>
      <c r="B338" s="25">
        <v>421</v>
      </c>
      <c r="C338" s="25">
        <v>200</v>
      </c>
      <c r="D338" s="25">
        <v>158</v>
      </c>
      <c r="E338" s="25">
        <v>300</v>
      </c>
      <c r="F338" s="25">
        <v>328</v>
      </c>
    </row>
    <row r="339" spans="1:6" x14ac:dyDescent="0.25">
      <c r="A339" s="4">
        <v>40880</v>
      </c>
      <c r="B339" s="25">
        <v>485</v>
      </c>
      <c r="C339" s="25">
        <v>574</v>
      </c>
      <c r="D339" s="25">
        <v>421</v>
      </c>
      <c r="E339" s="25">
        <v>577</v>
      </c>
      <c r="F339" s="25">
        <v>442</v>
      </c>
    </row>
    <row r="340" spans="1:6" x14ac:dyDescent="0.25">
      <c r="A340" s="4">
        <v>40881</v>
      </c>
      <c r="B340" s="25">
        <v>353</v>
      </c>
      <c r="C340" s="25">
        <v>196</v>
      </c>
      <c r="D340" s="25">
        <v>531</v>
      </c>
      <c r="E340" s="25">
        <v>506</v>
      </c>
      <c r="F340" s="25">
        <v>379</v>
      </c>
    </row>
    <row r="341" spans="1:6" x14ac:dyDescent="0.25">
      <c r="A341" s="4">
        <v>40882</v>
      </c>
      <c r="B341" s="25">
        <v>116</v>
      </c>
      <c r="C341" s="25">
        <v>218</v>
      </c>
      <c r="D341" s="25">
        <v>361</v>
      </c>
      <c r="E341" s="25">
        <v>318</v>
      </c>
      <c r="F341" s="25">
        <v>531</v>
      </c>
    </row>
    <row r="342" spans="1:6" x14ac:dyDescent="0.25">
      <c r="A342" s="4">
        <v>40883</v>
      </c>
      <c r="B342" s="25">
        <v>353</v>
      </c>
      <c r="C342" s="25">
        <v>583</v>
      </c>
      <c r="D342" s="25">
        <v>589</v>
      </c>
      <c r="E342" s="25">
        <v>278</v>
      </c>
      <c r="F342" s="25">
        <v>340</v>
      </c>
    </row>
    <row r="343" spans="1:6" x14ac:dyDescent="0.25">
      <c r="A343" s="4">
        <v>40884</v>
      </c>
      <c r="B343" s="25">
        <v>294</v>
      </c>
      <c r="C343" s="25">
        <v>265</v>
      </c>
      <c r="D343" s="25">
        <v>437</v>
      </c>
      <c r="E343" s="25">
        <v>520</v>
      </c>
      <c r="F343" s="25">
        <v>219</v>
      </c>
    </row>
    <row r="344" spans="1:6" x14ac:dyDescent="0.25">
      <c r="A344" s="4">
        <v>40885</v>
      </c>
      <c r="B344" s="25">
        <v>210</v>
      </c>
      <c r="C344" s="25">
        <v>213</v>
      </c>
      <c r="D344" s="25">
        <v>289</v>
      </c>
      <c r="E344" s="25">
        <v>399</v>
      </c>
      <c r="F344" s="25">
        <v>187</v>
      </c>
    </row>
    <row r="345" spans="1:6" x14ac:dyDescent="0.25">
      <c r="A345" s="4">
        <v>40886</v>
      </c>
      <c r="B345" s="25">
        <v>329</v>
      </c>
      <c r="C345" s="25">
        <v>557</v>
      </c>
      <c r="D345" s="25">
        <v>397</v>
      </c>
      <c r="E345" s="25">
        <v>186</v>
      </c>
      <c r="F345" s="25">
        <v>120</v>
      </c>
    </row>
    <row r="346" spans="1:6" x14ac:dyDescent="0.25">
      <c r="A346" s="4">
        <v>40887</v>
      </c>
      <c r="B346" s="25">
        <v>518</v>
      </c>
      <c r="C346" s="25">
        <v>426</v>
      </c>
      <c r="D346" s="25">
        <v>574</v>
      </c>
      <c r="E346" s="25">
        <v>567</v>
      </c>
      <c r="F346" s="25">
        <v>337</v>
      </c>
    </row>
    <row r="347" spans="1:6" x14ac:dyDescent="0.25">
      <c r="A347" s="4">
        <v>40888</v>
      </c>
      <c r="B347" s="25">
        <v>237</v>
      </c>
      <c r="C347" s="25">
        <v>436</v>
      </c>
      <c r="D347" s="25">
        <v>451</v>
      </c>
      <c r="E347" s="25">
        <v>127</v>
      </c>
      <c r="F347" s="25">
        <v>243</v>
      </c>
    </row>
    <row r="348" spans="1:6" x14ac:dyDescent="0.25">
      <c r="A348" s="4">
        <v>40889</v>
      </c>
      <c r="B348" s="25">
        <v>156</v>
      </c>
      <c r="C348" s="25">
        <v>553</v>
      </c>
      <c r="D348" s="25">
        <v>463</v>
      </c>
      <c r="E348" s="25">
        <v>388</v>
      </c>
      <c r="F348" s="25">
        <v>235</v>
      </c>
    </row>
    <row r="349" spans="1:6" x14ac:dyDescent="0.25">
      <c r="A349" s="4">
        <v>40890</v>
      </c>
      <c r="B349" s="25">
        <v>566</v>
      </c>
      <c r="C349" s="25">
        <v>401</v>
      </c>
      <c r="D349" s="25">
        <v>143</v>
      </c>
      <c r="E349" s="25">
        <v>567</v>
      </c>
      <c r="F349" s="25">
        <v>333</v>
      </c>
    </row>
    <row r="350" spans="1:6" x14ac:dyDescent="0.25">
      <c r="A350" s="4">
        <v>40891</v>
      </c>
      <c r="B350" s="25">
        <v>519</v>
      </c>
      <c r="C350" s="25">
        <v>581</v>
      </c>
      <c r="D350" s="25">
        <v>585</v>
      </c>
      <c r="E350" s="25">
        <v>151</v>
      </c>
      <c r="F350" s="25">
        <v>145</v>
      </c>
    </row>
    <row r="351" spans="1:6" x14ac:dyDescent="0.25">
      <c r="A351" s="4">
        <v>40892</v>
      </c>
      <c r="B351" s="25">
        <v>268</v>
      </c>
      <c r="C351" s="25">
        <v>431</v>
      </c>
      <c r="D351" s="25">
        <v>453</v>
      </c>
      <c r="E351" s="25">
        <v>378</v>
      </c>
      <c r="F351" s="25">
        <v>140</v>
      </c>
    </row>
    <row r="352" spans="1:6" x14ac:dyDescent="0.25">
      <c r="A352" s="4">
        <v>40893</v>
      </c>
      <c r="B352" s="25">
        <v>107</v>
      </c>
      <c r="C352" s="25">
        <v>211</v>
      </c>
      <c r="D352" s="25">
        <v>447</v>
      </c>
      <c r="E352" s="25">
        <v>501</v>
      </c>
      <c r="F352" s="25">
        <v>330</v>
      </c>
    </row>
    <row r="353" spans="1:6" x14ac:dyDescent="0.25">
      <c r="A353" s="4">
        <v>40894</v>
      </c>
      <c r="B353" s="25">
        <v>403</v>
      </c>
      <c r="C353" s="25">
        <v>214</v>
      </c>
      <c r="D353" s="25">
        <v>598</v>
      </c>
      <c r="E353" s="25">
        <v>556</v>
      </c>
      <c r="F353" s="25">
        <v>359</v>
      </c>
    </row>
    <row r="354" spans="1:6" x14ac:dyDescent="0.25">
      <c r="A354" s="4">
        <v>40895</v>
      </c>
      <c r="B354" s="25">
        <v>599</v>
      </c>
      <c r="C354" s="25">
        <v>352</v>
      </c>
      <c r="D354" s="25">
        <v>509</v>
      </c>
      <c r="E354" s="25">
        <v>428</v>
      </c>
      <c r="F354" s="25">
        <v>122</v>
      </c>
    </row>
    <row r="355" spans="1:6" x14ac:dyDescent="0.25">
      <c r="A355" s="4">
        <v>40896</v>
      </c>
      <c r="B355" s="25">
        <v>573</v>
      </c>
      <c r="C355" s="25">
        <v>373</v>
      </c>
      <c r="D355" s="25">
        <v>315</v>
      </c>
      <c r="E355" s="25">
        <v>489</v>
      </c>
      <c r="F355" s="25">
        <v>507</v>
      </c>
    </row>
    <row r="356" spans="1:6" x14ac:dyDescent="0.25">
      <c r="A356" s="4">
        <v>40897</v>
      </c>
      <c r="B356" s="25">
        <v>250</v>
      </c>
      <c r="C356" s="25">
        <v>510</v>
      </c>
      <c r="D356" s="25">
        <v>560</v>
      </c>
      <c r="E356" s="25">
        <v>122</v>
      </c>
      <c r="F356" s="25">
        <v>561</v>
      </c>
    </row>
    <row r="357" spans="1:6" x14ac:dyDescent="0.25">
      <c r="A357" s="4">
        <v>40898</v>
      </c>
      <c r="B357" s="25">
        <v>504</v>
      </c>
      <c r="C357" s="25">
        <v>483</v>
      </c>
      <c r="D357" s="25">
        <v>449</v>
      </c>
      <c r="E357" s="25">
        <v>317</v>
      </c>
      <c r="F357" s="25">
        <v>113</v>
      </c>
    </row>
    <row r="358" spans="1:6" x14ac:dyDescent="0.25">
      <c r="A358" s="4">
        <v>40899</v>
      </c>
      <c r="B358" s="25">
        <v>462</v>
      </c>
      <c r="C358" s="25">
        <v>489</v>
      </c>
      <c r="D358" s="25">
        <v>397</v>
      </c>
      <c r="E358" s="25">
        <v>509</v>
      </c>
      <c r="F358" s="25">
        <v>243</v>
      </c>
    </row>
    <row r="359" spans="1:6" x14ac:dyDescent="0.25">
      <c r="A359" s="4">
        <v>40900</v>
      </c>
      <c r="B359" s="25">
        <v>119</v>
      </c>
      <c r="C359" s="25">
        <v>435</v>
      </c>
      <c r="D359" s="25">
        <v>497</v>
      </c>
      <c r="E359" s="25">
        <v>188</v>
      </c>
      <c r="F359" s="25">
        <v>287</v>
      </c>
    </row>
    <row r="360" spans="1:6" x14ac:dyDescent="0.25">
      <c r="A360" s="4">
        <v>40901</v>
      </c>
      <c r="B360" s="25">
        <v>137</v>
      </c>
      <c r="C360" s="25">
        <v>567</v>
      </c>
      <c r="D360" s="25">
        <v>273</v>
      </c>
      <c r="E360" s="25">
        <v>363</v>
      </c>
      <c r="F360" s="25">
        <v>516</v>
      </c>
    </row>
    <row r="361" spans="1:6" x14ac:dyDescent="0.25">
      <c r="A361" s="4">
        <v>40902</v>
      </c>
      <c r="B361" s="25">
        <v>325</v>
      </c>
      <c r="C361" s="25">
        <v>153</v>
      </c>
      <c r="D361" s="25">
        <v>286</v>
      </c>
      <c r="E361" s="25">
        <v>578</v>
      </c>
      <c r="F361" s="25">
        <v>578</v>
      </c>
    </row>
    <row r="362" spans="1:6" x14ac:dyDescent="0.25">
      <c r="A362" s="4">
        <v>40903</v>
      </c>
      <c r="B362" s="25">
        <v>190</v>
      </c>
      <c r="C362" s="25">
        <v>564</v>
      </c>
      <c r="D362" s="25">
        <v>364</v>
      </c>
      <c r="E362" s="25">
        <v>345</v>
      </c>
      <c r="F362" s="25">
        <v>332</v>
      </c>
    </row>
    <row r="363" spans="1:6" x14ac:dyDescent="0.25">
      <c r="A363" s="4">
        <v>40904</v>
      </c>
      <c r="B363" s="25">
        <v>526</v>
      </c>
      <c r="C363" s="25">
        <v>476</v>
      </c>
      <c r="D363" s="25">
        <v>562</v>
      </c>
      <c r="E363" s="25">
        <v>367</v>
      </c>
      <c r="F363" s="25">
        <v>449</v>
      </c>
    </row>
    <row r="364" spans="1:6" x14ac:dyDescent="0.25">
      <c r="A364" s="4">
        <v>40905</v>
      </c>
      <c r="B364" s="25">
        <v>289</v>
      </c>
      <c r="C364" s="25">
        <v>502</v>
      </c>
      <c r="D364" s="25">
        <v>251</v>
      </c>
      <c r="E364" s="25">
        <v>309</v>
      </c>
      <c r="F364" s="25">
        <v>287</v>
      </c>
    </row>
    <row r="365" spans="1:6" x14ac:dyDescent="0.25">
      <c r="A365" s="4">
        <v>40906</v>
      </c>
      <c r="B365" s="25">
        <v>435</v>
      </c>
      <c r="C365" s="25">
        <v>111</v>
      </c>
      <c r="D365" s="25">
        <v>111</v>
      </c>
      <c r="E365" s="25">
        <v>527</v>
      </c>
      <c r="F365" s="25">
        <v>113</v>
      </c>
    </row>
    <row r="366" spans="1:6" x14ac:dyDescent="0.25">
      <c r="A366" s="4">
        <v>40907</v>
      </c>
      <c r="B366" s="25">
        <v>377</v>
      </c>
      <c r="C366" s="25">
        <v>370</v>
      </c>
      <c r="D366" s="25">
        <v>218</v>
      </c>
      <c r="E366" s="25">
        <v>180</v>
      </c>
      <c r="F366" s="25">
        <v>152</v>
      </c>
    </row>
    <row r="367" spans="1:6" x14ac:dyDescent="0.25">
      <c r="A367" s="4">
        <v>40908</v>
      </c>
      <c r="B367" s="25">
        <v>305</v>
      </c>
      <c r="C367" s="25">
        <v>548</v>
      </c>
      <c r="D367" s="25">
        <v>260</v>
      </c>
      <c r="E367" s="25">
        <v>330</v>
      </c>
      <c r="F367" s="25">
        <v>100</v>
      </c>
    </row>
  </sheetData>
  <dataValidations count="1">
    <dataValidation type="whole" operator="lessThanOrEqual" allowBlank="1" showInputMessage="1" showErrorMessage="1" sqref="F284:F367 F3:F282 B3:D367" xr:uid="{00000000-0002-0000-0300-000000000000}">
      <formula1>550</formula1>
    </dataValidation>
  </dataValidations>
  <pageMargins left="0.511811024" right="0.511811024" top="0.78740157499999996" bottom="0.78740157499999996" header="0.31496062000000002" footer="0.31496062000000002"/>
  <pageSetup paperSize="9" orientation="portrait" horizontalDpi="1200" verticalDpi="12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5</vt:i4>
      </vt:variant>
    </vt:vector>
  </HeadingPairs>
  <TitlesOfParts>
    <vt:vector size="5" baseType="lpstr">
      <vt:lpstr>Ajuda</vt:lpstr>
      <vt:lpstr>Dashboard</vt:lpstr>
      <vt:lpstr>Planilha1</vt:lpstr>
      <vt:lpstr>Vínculo</vt:lpstr>
      <vt:lpstr>Dados</vt:lpstr>
    </vt:vector>
  </TitlesOfParts>
  <Company>PARTICULAR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PART</dc:creator>
  <cp:lastModifiedBy>Aluno24</cp:lastModifiedBy>
  <cp:lastPrinted>2009-03-29T20:57:45Z</cp:lastPrinted>
  <dcterms:created xsi:type="dcterms:W3CDTF">2009-03-29T14:36:46Z</dcterms:created>
  <dcterms:modified xsi:type="dcterms:W3CDTF">2025-10-28T18:57:13Z</dcterms:modified>
</cp:coreProperties>
</file>